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IRO VILLEGAS R\Dropbox\DOCUMENTOS OFICINA\2021\INFORMES Y DOCUMENTOS\REPORTES PPTLES 2021\INFORMES PARA ENVIAR O SUBIR\FEBRERO\"/>
    </mc:Choice>
  </mc:AlternateContent>
  <xr:revisionPtr revIDLastSave="0" documentId="13_ncr:1_{5AE020CC-F064-4410-BA6A-303DBE08FF5D}" xr6:coauthVersionLast="46" xr6:coauthVersionMax="46" xr10:uidLastSave="{00000000-0000-0000-0000-000000000000}"/>
  <bookViews>
    <workbookView xWindow="-120" yWindow="-120" windowWidth="20730" windowHeight="11760" activeTab="2" xr2:uid="{00000000-000D-0000-FFFF-FFFF00000000}"/>
  </bookViews>
  <sheets>
    <sheet name=" 32-02-00-000 SubUnidad" sheetId="2" r:id="rId1"/>
    <sheet name="320200 Unidad" sheetId="3" r:id="rId2"/>
    <sheet name="Estado Apropiacion Unidad y Sub" sheetId="4" r:id="rId3"/>
  </sheets>
  <definedNames>
    <definedName name="_xlnm._FilterDatabase" localSheetId="0" hidden="1">' 32-02-00-000 SubUnidad'!$A$14:$AB$115</definedName>
    <definedName name="_xlnm._FilterDatabase" localSheetId="1" hidden="1">'320200 Unidad'!$A$7:$AC$111</definedName>
    <definedName name="_xlnm._FilterDatabase" localSheetId="2" hidden="1">'Estado Apropiacion Unidad y Sub'!$A$14:$AN$312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2" l="1"/>
  <c r="M102" i="2" s="1"/>
  <c r="I101" i="2"/>
  <c r="J99" i="2"/>
  <c r="J95" i="2"/>
  <c r="I95" i="2"/>
  <c r="I92" i="2"/>
  <c r="M92" i="2" s="1"/>
  <c r="O84" i="2"/>
  <c r="O85" i="2"/>
  <c r="I85" i="2"/>
  <c r="M85" i="2" s="1"/>
  <c r="J84" i="2"/>
  <c r="J83" i="2" s="1"/>
  <c r="P81" i="3"/>
  <c r="P80" i="3"/>
  <c r="L81" i="3"/>
  <c r="M80" i="3"/>
  <c r="AC77" i="3"/>
  <c r="AC113" i="3" s="1"/>
  <c r="X77" i="3"/>
  <c r="X113" i="3" s="1"/>
  <c r="K77" i="3"/>
  <c r="L91" i="3"/>
  <c r="K91" i="3"/>
  <c r="M90" i="3"/>
  <c r="M89" i="3"/>
  <c r="M88" i="3"/>
  <c r="L90" i="3"/>
  <c r="L89" i="3"/>
  <c r="K90" i="3"/>
  <c r="K89" i="3"/>
  <c r="K88" i="3"/>
  <c r="J88" i="3"/>
  <c r="L88" i="3"/>
  <c r="J89" i="3"/>
  <c r="J90" i="3"/>
  <c r="J98" i="3"/>
  <c r="L98" i="3"/>
  <c r="M95" i="3"/>
  <c r="M91" i="3"/>
  <c r="J91" i="3"/>
  <c r="I104" i="2"/>
  <c r="I96" i="2"/>
  <c r="M96" i="2" s="1"/>
  <c r="I93" i="2"/>
  <c r="M93" i="2" s="1"/>
  <c r="M96" i="3"/>
  <c r="M81" i="3"/>
  <c r="U77" i="3"/>
  <c r="U113" i="3" s="1"/>
  <c r="Q78" i="3"/>
  <c r="P8" i="3"/>
  <c r="P113" i="3" s="1"/>
  <c r="R87" i="3"/>
  <c r="P98" i="3"/>
  <c r="P97" i="3"/>
  <c r="P96" i="3"/>
  <c r="P95" i="3"/>
  <c r="P94" i="3"/>
  <c r="P93" i="3"/>
  <c r="P92" i="3"/>
  <c r="P91" i="3"/>
  <c r="P90" i="3"/>
  <c r="P89" i="3"/>
  <c r="P88" i="3"/>
  <c r="O102" i="2"/>
  <c r="O101" i="2"/>
  <c r="O100" i="2"/>
  <c r="O99" i="2"/>
  <c r="O98" i="2"/>
  <c r="O97" i="2"/>
  <c r="O96" i="2"/>
  <c r="O95" i="2"/>
  <c r="O94" i="2"/>
  <c r="O93" i="2"/>
  <c r="O92" i="2"/>
  <c r="Q77" i="3"/>
  <c r="O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I114" i="3"/>
  <c r="I8" i="3"/>
  <c r="I21" i="3"/>
  <c r="I29" i="3"/>
  <c r="I37" i="3"/>
  <c r="I42" i="3"/>
  <c r="I74" i="3"/>
  <c r="I79" i="3"/>
  <c r="I83" i="3"/>
  <c r="I87" i="3"/>
  <c r="I99" i="3"/>
  <c r="I106" i="3"/>
  <c r="K107" i="3"/>
  <c r="L107" i="3"/>
  <c r="M107" i="3"/>
  <c r="K108" i="3"/>
  <c r="L108" i="3"/>
  <c r="M108" i="3"/>
  <c r="K109" i="3"/>
  <c r="L109" i="3"/>
  <c r="M109" i="3"/>
  <c r="K110" i="3"/>
  <c r="L110" i="3"/>
  <c r="M110" i="3"/>
  <c r="K111" i="3"/>
  <c r="L111" i="3"/>
  <c r="M111" i="3"/>
  <c r="J111" i="3"/>
  <c r="J110" i="3"/>
  <c r="J109" i="3"/>
  <c r="J108" i="3"/>
  <c r="J107" i="3"/>
  <c r="K100" i="3"/>
  <c r="L100" i="3"/>
  <c r="M100" i="3"/>
  <c r="K101" i="3"/>
  <c r="L101" i="3"/>
  <c r="M101" i="3"/>
  <c r="K102" i="3"/>
  <c r="L102" i="3"/>
  <c r="M102" i="3"/>
  <c r="K103" i="3"/>
  <c r="L103" i="3"/>
  <c r="M103" i="3"/>
  <c r="K104" i="3"/>
  <c r="L104" i="3"/>
  <c r="M104" i="3"/>
  <c r="K105" i="3"/>
  <c r="L105" i="3"/>
  <c r="M105" i="3"/>
  <c r="J105" i="3"/>
  <c r="J104" i="3"/>
  <c r="J103" i="3"/>
  <c r="J102" i="3"/>
  <c r="J101" i="3"/>
  <c r="K92" i="3"/>
  <c r="L92" i="3"/>
  <c r="M92" i="3"/>
  <c r="K93" i="3"/>
  <c r="L93" i="3"/>
  <c r="M93" i="3"/>
  <c r="K94" i="3"/>
  <c r="L94" i="3"/>
  <c r="M94" i="3"/>
  <c r="K95" i="3"/>
  <c r="L95" i="3"/>
  <c r="K96" i="3"/>
  <c r="L96" i="3"/>
  <c r="K97" i="3"/>
  <c r="L97" i="3"/>
  <c r="M97" i="3"/>
  <c r="K98" i="3"/>
  <c r="M98" i="3"/>
  <c r="J97" i="3"/>
  <c r="J96" i="3"/>
  <c r="J95" i="3"/>
  <c r="J94" i="3"/>
  <c r="J93" i="3"/>
  <c r="J92" i="3"/>
  <c r="K84" i="3"/>
  <c r="L84" i="3"/>
  <c r="M84" i="3"/>
  <c r="K85" i="3"/>
  <c r="L85" i="3"/>
  <c r="M85" i="3"/>
  <c r="J85" i="3"/>
  <c r="J84" i="3"/>
  <c r="L80" i="3"/>
  <c r="K81" i="3"/>
  <c r="J81" i="3"/>
  <c r="J80" i="3"/>
  <c r="K75" i="3"/>
  <c r="L75" i="3"/>
  <c r="M75" i="3"/>
  <c r="K76" i="3"/>
  <c r="L76" i="3"/>
  <c r="M76" i="3"/>
  <c r="J76" i="3"/>
  <c r="J75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K49" i="3"/>
  <c r="L49" i="3"/>
  <c r="M49" i="3"/>
  <c r="K50" i="3"/>
  <c r="L50" i="3"/>
  <c r="M50" i="3"/>
  <c r="K51" i="3"/>
  <c r="L51" i="3"/>
  <c r="M51" i="3"/>
  <c r="K52" i="3"/>
  <c r="L52" i="3"/>
  <c r="M52" i="3"/>
  <c r="K53" i="3"/>
  <c r="L53" i="3"/>
  <c r="M53" i="3"/>
  <c r="K54" i="3"/>
  <c r="L54" i="3"/>
  <c r="M54" i="3"/>
  <c r="K55" i="3"/>
  <c r="L55" i="3"/>
  <c r="M55" i="3"/>
  <c r="K56" i="3"/>
  <c r="L56" i="3"/>
  <c r="M56" i="3"/>
  <c r="K57" i="3"/>
  <c r="L57" i="3"/>
  <c r="M57" i="3"/>
  <c r="K58" i="3"/>
  <c r="L58" i="3"/>
  <c r="M58" i="3"/>
  <c r="K59" i="3"/>
  <c r="L59" i="3"/>
  <c r="M59" i="3"/>
  <c r="K60" i="3"/>
  <c r="L60" i="3"/>
  <c r="M60" i="3"/>
  <c r="K61" i="3"/>
  <c r="L61" i="3"/>
  <c r="M61" i="3"/>
  <c r="K62" i="3"/>
  <c r="L62" i="3"/>
  <c r="M62" i="3"/>
  <c r="K63" i="3"/>
  <c r="L63" i="3"/>
  <c r="M63" i="3"/>
  <c r="K64" i="3"/>
  <c r="L64" i="3"/>
  <c r="M64" i="3"/>
  <c r="K65" i="3"/>
  <c r="L65" i="3"/>
  <c r="M65" i="3"/>
  <c r="K66" i="3"/>
  <c r="L66" i="3"/>
  <c r="M66" i="3"/>
  <c r="K67" i="3"/>
  <c r="L67" i="3"/>
  <c r="M67" i="3"/>
  <c r="K68" i="3"/>
  <c r="L68" i="3"/>
  <c r="M68" i="3"/>
  <c r="K69" i="3"/>
  <c r="L69" i="3"/>
  <c r="M69" i="3"/>
  <c r="K70" i="3"/>
  <c r="L70" i="3"/>
  <c r="M70" i="3"/>
  <c r="K71" i="3"/>
  <c r="L71" i="3"/>
  <c r="M71" i="3"/>
  <c r="K72" i="3"/>
  <c r="L72" i="3"/>
  <c r="M72" i="3"/>
  <c r="K73" i="3"/>
  <c r="L73" i="3"/>
  <c r="M73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3" i="3"/>
  <c r="J52" i="3"/>
  <c r="J51" i="3"/>
  <c r="J50" i="3"/>
  <c r="J49" i="3"/>
  <c r="J48" i="3"/>
  <c r="J47" i="3"/>
  <c r="J46" i="3"/>
  <c r="J45" i="3"/>
  <c r="J44" i="3"/>
  <c r="J43" i="3"/>
  <c r="K38" i="3"/>
  <c r="L38" i="3"/>
  <c r="M38" i="3"/>
  <c r="K39" i="3"/>
  <c r="L39" i="3"/>
  <c r="M39" i="3"/>
  <c r="K40" i="3"/>
  <c r="L40" i="3"/>
  <c r="M40" i="3"/>
  <c r="K41" i="3"/>
  <c r="L41" i="3"/>
  <c r="M41" i="3"/>
  <c r="J41" i="3"/>
  <c r="J40" i="3"/>
  <c r="J39" i="3"/>
  <c r="J38" i="3"/>
  <c r="J9" i="3"/>
  <c r="K10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J36" i="3"/>
  <c r="J35" i="3"/>
  <c r="J34" i="3"/>
  <c r="J33" i="3"/>
  <c r="J32" i="3"/>
  <c r="J31" i="3"/>
  <c r="J30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J28" i="3"/>
  <c r="J27" i="3"/>
  <c r="J26" i="3"/>
  <c r="J25" i="3"/>
  <c r="J24" i="3"/>
  <c r="J22" i="3"/>
  <c r="J2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J20" i="3"/>
  <c r="J19" i="3"/>
  <c r="J18" i="3"/>
  <c r="J17" i="3"/>
  <c r="J16" i="3"/>
  <c r="J15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J10" i="3"/>
  <c r="M9" i="3"/>
  <c r="L9" i="3"/>
  <c r="K9" i="3"/>
  <c r="I115" i="2"/>
  <c r="I114" i="2"/>
  <c r="I113" i="2"/>
  <c r="I112" i="2"/>
  <c r="I111" i="2"/>
  <c r="I109" i="2"/>
  <c r="I108" i="2"/>
  <c r="I107" i="2"/>
  <c r="I106" i="2"/>
  <c r="I105" i="2"/>
  <c r="M101" i="2"/>
  <c r="I100" i="2"/>
  <c r="M100" i="2" s="1"/>
  <c r="I99" i="2"/>
  <c r="I98" i="2"/>
  <c r="M98" i="2" s="1"/>
  <c r="I97" i="2"/>
  <c r="M97" i="2" s="1"/>
  <c r="I94" i="2"/>
  <c r="M94" i="2" s="1"/>
  <c r="I89" i="2"/>
  <c r="I88" i="2"/>
  <c r="I84" i="2"/>
  <c r="H83" i="2"/>
  <c r="I82" i="2"/>
  <c r="I81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2" i="2"/>
  <c r="I41" i="2"/>
  <c r="I40" i="2"/>
  <c r="I39" i="2"/>
  <c r="I38" i="2"/>
  <c r="I37" i="2"/>
  <c r="I36" i="2"/>
  <c r="I34" i="2"/>
  <c r="I33" i="2"/>
  <c r="I32" i="2"/>
  <c r="I31" i="2"/>
  <c r="I30" i="2"/>
  <c r="I29" i="2"/>
  <c r="I28" i="2"/>
  <c r="J15" i="2"/>
  <c r="K15" i="2"/>
  <c r="L15" i="2"/>
  <c r="I15" i="2"/>
  <c r="J55" i="3"/>
  <c r="J54" i="3"/>
  <c r="J26" i="2"/>
  <c r="K26" i="2"/>
  <c r="L26" i="2"/>
  <c r="J25" i="2"/>
  <c r="K25" i="2"/>
  <c r="L25" i="2"/>
  <c r="J24" i="2"/>
  <c r="K24" i="2"/>
  <c r="L24" i="2"/>
  <c r="J23" i="2"/>
  <c r="K23" i="2"/>
  <c r="L23" i="2"/>
  <c r="J22" i="2"/>
  <c r="K22" i="2"/>
  <c r="L22" i="2"/>
  <c r="J21" i="2"/>
  <c r="K21" i="2"/>
  <c r="L21" i="2"/>
  <c r="J20" i="2"/>
  <c r="K20" i="2"/>
  <c r="L20" i="2"/>
  <c r="J19" i="2"/>
  <c r="K19" i="2"/>
  <c r="L19" i="2"/>
  <c r="J18" i="2"/>
  <c r="K18" i="2"/>
  <c r="L18" i="2"/>
  <c r="J17" i="2"/>
  <c r="K17" i="2"/>
  <c r="L17" i="2"/>
  <c r="J16" i="2"/>
  <c r="K16" i="2"/>
  <c r="L16" i="2"/>
  <c r="I26" i="2"/>
  <c r="I25" i="2"/>
  <c r="I24" i="2"/>
  <c r="I23" i="2"/>
  <c r="I22" i="2"/>
  <c r="I21" i="2"/>
  <c r="I20" i="2"/>
  <c r="I19" i="2"/>
  <c r="I18" i="2"/>
  <c r="I17" i="2"/>
  <c r="I16" i="2"/>
  <c r="M112" i="2"/>
  <c r="K83" i="2"/>
  <c r="L83" i="2"/>
  <c r="N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H110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H103" i="2"/>
  <c r="K91" i="2"/>
  <c r="L91" i="2"/>
  <c r="N91" i="2"/>
  <c r="N118" i="2" s="1"/>
  <c r="P91" i="2"/>
  <c r="Q91" i="2"/>
  <c r="R91" i="2"/>
  <c r="R118" i="2" s="1"/>
  <c r="S91" i="2"/>
  <c r="T91" i="2"/>
  <c r="U91" i="2"/>
  <c r="V91" i="2"/>
  <c r="W91" i="2"/>
  <c r="X91" i="2"/>
  <c r="Y91" i="2"/>
  <c r="Z91" i="2"/>
  <c r="Z118" i="2" s="1"/>
  <c r="AA91" i="2"/>
  <c r="AB91" i="2"/>
  <c r="H91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H87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H80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H48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H43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H35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H27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H14" i="2"/>
  <c r="O113" i="3"/>
  <c r="R113" i="3"/>
  <c r="S113" i="3"/>
  <c r="T113" i="3"/>
  <c r="V113" i="3"/>
  <c r="W113" i="3"/>
  <c r="Y113" i="3"/>
  <c r="Z113" i="3"/>
  <c r="AA113" i="3"/>
  <c r="AB113" i="3"/>
  <c r="V118" i="2" l="1"/>
  <c r="N98" i="3"/>
  <c r="N96" i="3"/>
  <c r="O83" i="2"/>
  <c r="N94" i="3"/>
  <c r="M99" i="2"/>
  <c r="J91" i="2"/>
  <c r="J118" i="2" s="1"/>
  <c r="N95" i="3"/>
  <c r="N97" i="3"/>
  <c r="N92" i="3"/>
  <c r="N93" i="3"/>
  <c r="N91" i="3"/>
  <c r="N89" i="3"/>
  <c r="N88" i="3"/>
  <c r="N90" i="3"/>
  <c r="I113" i="3"/>
  <c r="M84" i="2"/>
  <c r="M83" i="2" s="1"/>
  <c r="M117" i="2" s="1"/>
  <c r="O87" i="3"/>
  <c r="O91" i="2"/>
  <c r="O118" i="2" s="1"/>
  <c r="Q113" i="3"/>
  <c r="P114" i="3"/>
  <c r="M95" i="2"/>
  <c r="M91" i="2" s="1"/>
  <c r="M118" i="2" s="1"/>
  <c r="M114" i="3"/>
  <c r="L114" i="3"/>
  <c r="K114" i="3"/>
  <c r="J114" i="3"/>
  <c r="N73" i="3"/>
  <c r="I87" i="2"/>
  <c r="N52" i="3"/>
  <c r="N53" i="3"/>
  <c r="K83" i="3"/>
  <c r="N11" i="3"/>
  <c r="N12" i="3"/>
  <c r="N14" i="3"/>
  <c r="N18" i="3"/>
  <c r="N20" i="3"/>
  <c r="N16" i="3"/>
  <c r="N23" i="3"/>
  <c r="N26" i="3"/>
  <c r="J29" i="3"/>
  <c r="N35" i="3"/>
  <c r="N31" i="3"/>
  <c r="N41" i="3"/>
  <c r="N40" i="3"/>
  <c r="N48" i="3"/>
  <c r="N62" i="3"/>
  <c r="N70" i="3"/>
  <c r="N67" i="3"/>
  <c r="N63" i="3"/>
  <c r="N51" i="3"/>
  <c r="N76" i="3"/>
  <c r="N75" i="3"/>
  <c r="N101" i="3"/>
  <c r="J79" i="3"/>
  <c r="J37" i="3"/>
  <c r="M37" i="3"/>
  <c r="N44" i="3"/>
  <c r="N58" i="3"/>
  <c r="N66" i="3"/>
  <c r="N68" i="3"/>
  <c r="N64" i="3"/>
  <c r="N60" i="3"/>
  <c r="N47" i="3"/>
  <c r="N80" i="3"/>
  <c r="N109" i="3"/>
  <c r="N55" i="3"/>
  <c r="L8" i="3"/>
  <c r="N22" i="3"/>
  <c r="M83" i="3"/>
  <c r="M42" i="3"/>
  <c r="K42" i="3"/>
  <c r="K87" i="3"/>
  <c r="K99" i="3"/>
  <c r="K106" i="3"/>
  <c r="N15" i="3"/>
  <c r="N19" i="3"/>
  <c r="J21" i="3"/>
  <c r="N27" i="3"/>
  <c r="M21" i="3"/>
  <c r="M29" i="3"/>
  <c r="L37" i="3"/>
  <c r="N49" i="3"/>
  <c r="N71" i="3"/>
  <c r="N72" i="3"/>
  <c r="N65" i="3"/>
  <c r="N61" i="3"/>
  <c r="N46" i="3"/>
  <c r="J74" i="3"/>
  <c r="N84" i="3"/>
  <c r="N104" i="3"/>
  <c r="N105" i="3"/>
  <c r="J106" i="3"/>
  <c r="N111" i="3"/>
  <c r="L42" i="3"/>
  <c r="M87" i="3"/>
  <c r="L87" i="3"/>
  <c r="N54" i="3"/>
  <c r="K8" i="3"/>
  <c r="N24" i="3"/>
  <c r="N28" i="3"/>
  <c r="N32" i="3"/>
  <c r="N36" i="3"/>
  <c r="L29" i="3"/>
  <c r="N107" i="3"/>
  <c r="M74" i="3"/>
  <c r="M79" i="3"/>
  <c r="M99" i="3"/>
  <c r="M106" i="3"/>
  <c r="J83" i="3"/>
  <c r="M8" i="3"/>
  <c r="N13" i="3"/>
  <c r="N17" i="3"/>
  <c r="N25" i="3"/>
  <c r="L21" i="3"/>
  <c r="N33" i="3"/>
  <c r="N34" i="3"/>
  <c r="K29" i="3"/>
  <c r="J42" i="3"/>
  <c r="L79" i="3"/>
  <c r="L83" i="3"/>
  <c r="L106" i="3"/>
  <c r="N43" i="3"/>
  <c r="N103" i="3"/>
  <c r="N108" i="3"/>
  <c r="K74" i="3"/>
  <c r="K21" i="3"/>
  <c r="N9" i="3"/>
  <c r="N30" i="3"/>
  <c r="L99" i="3"/>
  <c r="L74" i="3"/>
  <c r="N45" i="3"/>
  <c r="N100" i="3"/>
  <c r="N102" i="3"/>
  <c r="I27" i="2"/>
  <c r="I35" i="2"/>
  <c r="I83" i="2"/>
  <c r="I110" i="2"/>
  <c r="N50" i="3"/>
  <c r="N56" i="3"/>
  <c r="J99" i="3"/>
  <c r="K79" i="3"/>
  <c r="K37" i="3"/>
  <c r="N59" i="3"/>
  <c r="N81" i="3"/>
  <c r="N10" i="3"/>
  <c r="N38" i="3"/>
  <c r="N39" i="3"/>
  <c r="N57" i="3"/>
  <c r="N69" i="3"/>
  <c r="N85" i="3"/>
  <c r="J87" i="3"/>
  <c r="J8" i="3"/>
  <c r="N110" i="3"/>
  <c r="I103" i="2"/>
  <c r="I91" i="2"/>
  <c r="I80" i="2"/>
  <c r="I48" i="2"/>
  <c r="J14" i="2"/>
  <c r="J117" i="2" s="1"/>
  <c r="L14" i="2"/>
  <c r="L117" i="2" s="1"/>
  <c r="K14" i="2"/>
  <c r="K117" i="2" s="1"/>
  <c r="I14" i="2"/>
  <c r="AB118" i="2"/>
  <c r="X118" i="2"/>
  <c r="T118" i="2"/>
  <c r="L118" i="2"/>
  <c r="AA118" i="2"/>
  <c r="W118" i="2"/>
  <c r="S118" i="2"/>
  <c r="K118" i="2"/>
  <c r="P118" i="2"/>
  <c r="AA117" i="2"/>
  <c r="S117" i="2"/>
  <c r="Y117" i="2"/>
  <c r="U117" i="2"/>
  <c r="Q117" i="2"/>
  <c r="W117" i="2"/>
  <c r="O117" i="2"/>
  <c r="Z117" i="2"/>
  <c r="V117" i="2"/>
  <c r="R117" i="2"/>
  <c r="N117" i="2"/>
  <c r="AB117" i="2"/>
  <c r="X117" i="2"/>
  <c r="T117" i="2"/>
  <c r="P117" i="2"/>
  <c r="Y118" i="2"/>
  <c r="U118" i="2"/>
  <c r="Q118" i="2"/>
  <c r="H117" i="2"/>
  <c r="H118" i="2"/>
  <c r="N114" i="3" l="1"/>
  <c r="N74" i="3"/>
  <c r="N8" i="3"/>
  <c r="N37" i="3"/>
  <c r="L113" i="3"/>
  <c r="N21" i="3"/>
  <c r="M113" i="3"/>
  <c r="N29" i="3"/>
  <c r="J113" i="3"/>
  <c r="N79" i="3"/>
  <c r="N99" i="3"/>
  <c r="K113" i="3"/>
  <c r="N87" i="3"/>
  <c r="N106" i="3"/>
  <c r="N83" i="3"/>
  <c r="N42" i="3"/>
  <c r="I118" i="2"/>
  <c r="I117" i="2"/>
  <c r="N113" i="3" l="1"/>
</calcChain>
</file>

<file path=xl/sharedStrings.xml><?xml version="1.0" encoding="utf-8"?>
<sst xmlns="http://schemas.openxmlformats.org/spreadsheetml/2006/main" count="4427" uniqueCount="266">
  <si>
    <t>32-02-00</t>
  </si>
  <si>
    <t>INSTITUTO DE HIDROLOGIA, METEOROLOGIA Y ESTUDIOS AMBIENTALES- IDEAM</t>
  </si>
  <si>
    <t>UE / SUB</t>
  </si>
  <si>
    <t>DESCRIPCIÓN PCI</t>
  </si>
  <si>
    <t>POSICIÓN CATALOGO DEL GASTO</t>
  </si>
  <si>
    <t>RECURSO</t>
  </si>
  <si>
    <t>FUENTE</t>
  </si>
  <si>
    <t>SITUACION</t>
  </si>
  <si>
    <t>Apropiación Inicial</t>
  </si>
  <si>
    <t>Valor Adiciones</t>
  </si>
  <si>
    <t>Valor reducciones</t>
  </si>
  <si>
    <t>Valor Créditos</t>
  </si>
  <si>
    <t>Valor Contracréditos</t>
  </si>
  <si>
    <t>Apropiación Vigente</t>
  </si>
  <si>
    <t>Apropiación Desagregada</t>
  </si>
  <si>
    <t>Apropiación Asignada</t>
  </si>
  <si>
    <t>Valor Bloqueo Apr Condici por Distrib</t>
  </si>
  <si>
    <t>Valor Bloqueo Apr Condicionada</t>
  </si>
  <si>
    <t>Valor Bloqueo  Rec de Financiamiento</t>
  </si>
  <si>
    <t>Valor Bloqueo  Est Red /  Aplazam</t>
  </si>
  <si>
    <t>Mayor Valor de Bloqueo</t>
  </si>
  <si>
    <t>Valor Aplazado Disponible</t>
  </si>
  <si>
    <t>Valor Aplazado Bloqueado</t>
  </si>
  <si>
    <t>Apropiación Certificada</t>
  </si>
  <si>
    <t>Apropiación Disponible</t>
  </si>
  <si>
    <t>Valor Bloqueo de CDPs</t>
  </si>
  <si>
    <t>Modificaciones Aprobadas CDP</t>
  </si>
  <si>
    <t>Valor Solicitudes de Dist Acum</t>
  </si>
  <si>
    <t>Valor Solicitudes sin Aprobación</t>
  </si>
  <si>
    <t>A-01-01-01</t>
  </si>
  <si>
    <t>SALARIO</t>
  </si>
  <si>
    <t>10</t>
  </si>
  <si>
    <t>Nación</t>
  </si>
  <si>
    <t>CSF</t>
  </si>
  <si>
    <t>A-01-01-01-001-001</t>
  </si>
  <si>
    <t>SUELDO BÁSICO</t>
  </si>
  <si>
    <t>32-02-00-000</t>
  </si>
  <si>
    <t>IDEAM-GESTION GENERAL</t>
  </si>
  <si>
    <t>A-01-01-01-001-003</t>
  </si>
  <si>
    <t>PRIMA TÉCNICA SALARIAL</t>
  </si>
  <si>
    <t>A-01-01-01-001-004</t>
  </si>
  <si>
    <t>SUBSIDIO DE ALIMENTACIÓN</t>
  </si>
  <si>
    <t>A-01-01-01-001-005</t>
  </si>
  <si>
    <t xml:space="preserve">AUXILIO DE TRANSPORTE </t>
  </si>
  <si>
    <t>A-01-01-01-001-006</t>
  </si>
  <si>
    <t>PRIMA DE SERVICIO</t>
  </si>
  <si>
    <t>A-01-01-01-001-007</t>
  </si>
  <si>
    <t>BONIFICACIÓN POR SERVICIOS PRESTADOS</t>
  </si>
  <si>
    <t>A-01-01-01-001-008</t>
  </si>
  <si>
    <t>HORAS EXTRAS, DOMINICALES, FESTIVOS Y RECARGOS</t>
  </si>
  <si>
    <t>A-01-01-01-001-009</t>
  </si>
  <si>
    <t>PRIMA DE NAVIDAD</t>
  </si>
  <si>
    <t>A-01-01-01-001-010</t>
  </si>
  <si>
    <t>PRIMA DE VACACIONES</t>
  </si>
  <si>
    <t>A-01-01-01-001-012</t>
  </si>
  <si>
    <t xml:space="preserve">AUXILIO DE CONECTIVIDAD DIGITAL </t>
  </si>
  <si>
    <t>A-01-01-01-002-003</t>
  </si>
  <si>
    <t>PRIMA ESPECIAL DE SERVICIOS</t>
  </si>
  <si>
    <t>A-01-01-01-002-004</t>
  </si>
  <si>
    <t>PRIMA SEMESTRAL</t>
  </si>
  <si>
    <t>A-01-01-02</t>
  </si>
  <si>
    <t>CONTRIBUCIONES INHERENTES A LA NÓMINA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</si>
  <si>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</si>
  <si>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</si>
  <si>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</si>
  <si>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</si>
  <si>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</si>
  <si>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</si>
  <si>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</si>
  <si>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</si>
  <si>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</si>
  <si>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</si>
  <si>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</si>
  <si>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</si>
  <si>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</si>
  <si>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</si>
  <si>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</si>
  <si>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</si>
  <si>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</si>
  <si>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SUELDO DE 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</si>
  <si>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</si>
  <si>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</si>
  <si>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</si>
  <si>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</si>
  <si>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</si>
  <si>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</si>
  <si>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A-01-01-03-016</t>
  </si>
  <si>
    <t>PRIMA DE COORDINACIÓN</t>
  </si>
  <si>
    <t>A-01-01-03-030</t>
  </si>
  <si>
    <t>BONIFICACIÓN DE DIRECCIÓN</t>
  </si>
  <si>
    <t>A-01-01-03-038-001</t>
  </si>
  <si>
    <t>BENEFICIOS A LOS EMPLEADOS A CORTO PLAZO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</si>
  <si>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</si>
  <si>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</si>
  <si>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</si>
  <si>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</si>
  <si>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</si>
  <si>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</si>
  <si>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A-02-01-01-004-007</t>
  </si>
  <si>
    <t>EQUIPO Y APARATOS DE RADIO, TELEVISIÓN Y COMUNICACIONES</t>
  </si>
  <si>
    <t>A-02-01</t>
  </si>
  <si>
    <t>ADQUISICIÓN DE ACTIVOS NO FINANCIEROS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</si>
  <si>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</si>
  <si>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</si>
  <si>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</si>
  <si>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</si>
  <si>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</si>
  <si>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</si>
  <si>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</si>
  <si>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</si>
  <si>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</si>
  <si>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</si>
  <si>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</si>
  <si>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</si>
  <si>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</si>
  <si>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</si>
  <si>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A-02-02-01-003-008</t>
  </si>
  <si>
    <t>OTROS BIENES TRANSPORTABLES N.C.P.</t>
  </si>
  <si>
    <t>A-02-02-01-004-002</t>
  </si>
  <si>
    <t>PRODUCTOS METÁLICOS ELABORADOS (EXCEPTO MAQUINARIA Y EQUIPO)</t>
  </si>
  <si>
    <t>A-02-02-01-004-003</t>
  </si>
  <si>
    <t>A-02-02-01-004-005</t>
  </si>
  <si>
    <t>MAQUINARIA DE OFICINA, CONTABILIDAD E INFORMÁTICA</t>
  </si>
  <si>
    <t>A-02-02-01-004-006</t>
  </si>
  <si>
    <t>MAQUINARIA Y APARATOS ELÉCTRICOS</t>
  </si>
  <si>
    <t>A-02-02-01-004-007</t>
  </si>
  <si>
    <t>A-02-02-01-004-008</t>
  </si>
  <si>
    <t>APARATOS MÉDICOS, INSTRUMENTOS ÓPTICOS Y DE PRECISIÓN, RELOJES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</si>
  <si>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</si>
  <si>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</si>
  <si>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</si>
  <si>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</si>
  <si>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</si>
  <si>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</si>
  <si>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</si>
  <si>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</si>
  <si>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</si>
  <si>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</si>
  <si>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</si>
  <si>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</si>
  <si>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</si>
  <si>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</si>
  <si>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</si>
  <si>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</si>
  <si>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</si>
  <si>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</si>
  <si>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</si>
  <si>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</si>
  <si>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</si>
  <si>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</si>
  <si>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</si>
  <si>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</si>
  <si>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</si>
  <si>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</si>
  <si>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</si>
  <si>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</si>
  <si>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</si>
  <si>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</si>
  <si>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A-02-02-02-009-006</t>
  </si>
  <si>
    <t>SERVICIOS DE ESPARCIMIENTO, CULTURALES Y DEPORTIVOS</t>
  </si>
  <si>
    <t>A-02-02-02-010</t>
  </si>
  <si>
    <t>VIÁTICOS DE LOS FUNCIONARIOS EN COMISIÓN</t>
  </si>
  <si>
    <t>21</t>
  </si>
  <si>
    <t>Propios</t>
  </si>
  <si>
    <t>A-02-02</t>
  </si>
  <si>
    <t>ADQUISICIONES DIFERENTES DE ACTIVOS</t>
  </si>
  <si>
    <t>A-03-03-01-999</t>
  </si>
  <si>
    <t>OTRAS TRANSFERENCIAS - DISTRIBUCIÓN PREVIO CONCEPTO DGPPN</t>
  </si>
  <si>
    <t>11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</si>
  <si>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</si>
  <si>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</si>
  <si>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</si>
  <si>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</si>
  <si>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</si>
  <si>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</si>
  <si>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</si>
  <si>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</si>
  <si>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A-08-01-02-001</t>
  </si>
  <si>
    <t>IMPUESTO PREDIAL Y SOBRETASA AMBIENTAL</t>
  </si>
  <si>
    <t>A-08-01-02-006</t>
  </si>
  <si>
    <t>IMPUESTO SOBRE VEHÍCULOS AUTOMOTORES</t>
  </si>
  <si>
    <t>A-08-01</t>
  </si>
  <si>
    <t>IMPUESTOS</t>
  </si>
  <si>
    <t>A-08-04-01</t>
  </si>
  <si>
    <t>CUOTA DE FISCALIZACIÓN Y AUDITAJE</t>
  </si>
  <si>
    <t>SSF</t>
  </si>
  <si>
    <t>C-3204-0900-3</t>
  </si>
  <si>
    <t>FORTALECIMIENTO DE LA GESTIÓN DEL CONOCIMIENTO HIDROLÓGICO, METEOROLÓGICO Y AMBIENTAL  NACIONAL-[PREVIO CONCEPTO DNP]</t>
  </si>
  <si>
    <t>C-3204-0900-3-0-3204015-02</t>
  </si>
  <si>
    <t>ADQUISICIÓN DE BIENES Y SERVICIOS - SERVICIO DE MONITOREO HIDROLÓGICO - FORTALECIMIENTO DE LA GESTIÓN DEL CONOCIMIENTO HIDROLÓGICO, METEOROLÓGICO Y AMBIENTAL  NACIONAL</t>
  </si>
  <si>
    <t>C-3204-0900-3-0-3204043-02</t>
  </si>
  <si>
    <t>ADQUISICIÓN DE BIENES Y SERVICIOS - SERVICIO DE INFORMACIÓN DE DATOS CLIMÁTICOS Y MONITOREO - FORTALECIMIENTO DE LA GESTIÓN DEL CONOCIMIENTO HIDROLÓGICO, METEOROLÓGICO Y AMBIENTAL  NACIONAL</t>
  </si>
  <si>
    <t>C-3204-0900-3-0-3204045-02</t>
  </si>
  <si>
    <t>ADQUISICIÓN DE BIENES Y SERVICIOS - SERVICIOS DE  ADMINISTRACIÓN DE REGISTRO DE ESTABLECIMIENTOS - FORTALECIMIENTO DE LA GESTIÓN DEL CONOCIMIENTO HIDROLÓGICO, METEOROLÓGICO Y AMBIENTAL  NACIONAL</t>
  </si>
  <si>
    <t>C-3204-0900-3-0-3204046-02</t>
  </si>
  <si>
    <t>ADQUISICIÓN DE BIENES Y SERVICIOS - DOCUMENTOS DE ESTUDIOS TÉCNICOS PARA LA PLANIFICACIÓN SECTORIAL Y LA GESTIÓN AMBIENTAL - FORTALECIMIENTO DE LA GESTIÓN DEL CONOCIMIENTO HIDROLÓGICO, METEOROLÓGICO Y AMBIENTAL  NACIONAL</t>
  </si>
  <si>
    <t>C-3204-0900-3-0-3204047-02</t>
  </si>
  <si>
    <t>ADQUISICIÓN DE BIENES Y SERVICIOS - SERVICIOS DE ASISTENCIA TÉCNICA A LAS ENTIDADES DEL SINA,SNGRD Y SECTOR PRODUCTIVO. - FORTALECIMIENTO DE LA GESTIÓN DEL CONOCIMIENTO HIDROLÓGICO, METEOROLÓGICO Y AMBIENTAL  NACIONAL</t>
  </si>
  <si>
    <t>C-3204-0900-3-0-3204048-02</t>
  </si>
  <si>
    <t>ADQUISICIÓN DE BIENES Y SERVICIOS - SERVICIO DE ADMINISTRACION DE LOS SISTEMAS DE INFORMACIÓN PARA LOS PROCESOS DE TOMA DE DECISIONES - FORTALECIMIENTO DE LA GESTIÓN DEL CONOCIMIENTO HIDROLÓGICO, METEOROLÓGICO Y AMBIENTAL  NACIONAL</t>
  </si>
  <si>
    <t>C-3204-0900-3-0-3204049-02</t>
  </si>
  <si>
    <t>ADQUISICIÓN DE BIENES Y SERVICIOS - SERVICIO DE DIVULGACIÓN DECONOCIMIENTO GENERADO PARA LA PLANIFICACIÓN SECTORIAL Y LA GESTIÓN AMBIENTAL. - FORTALECIMIENTO DE LA GESTIÓN DEL CONOCIMIENTO HIDROLÓGICO, METEOROLÓGICO Y AMBIENTAL  NACIONAL</t>
  </si>
  <si>
    <t>C-3204-0900-3-0-3204050-02</t>
  </si>
  <si>
    <t>ADQUISICIÓN DE BIENES Y SERVICIOS - SERVICIO DE MODELACIÓN HIDRODINÁMICA - FORTALECIMIENTO DE LA GESTIÓN DEL CONOCIMIENTO HIDROLÓGICO, METEOROLÓGICO Y AMBIENTAL  NACIONAL</t>
  </si>
  <si>
    <t>C-3204-0900-3-0-3204051-02</t>
  </si>
  <si>
    <t>ADQUISICIÓN DE BIENES Y SERVICIOS - SERVICIO DE MONITOREO Y SEGUIMIENTO HIDROMETEOROLÓGICO - FORTALECIMIENTO DE LA GESTIÓN DEL CONOCIMIENTO HIDROLÓGICO, METEOROLÓGICO Y AMBIENTAL  NACIONAL</t>
  </si>
  <si>
    <t>C-3204-0900-3-0-3204052-02</t>
  </si>
  <si>
    <t>ADQUISICIÓN DE BIENES Y SERVICIOS - LABORATORIO DE CALIDAD AMBIENTAL ACREDITADO - FORTALECIMIENTO DE LA GESTIÓN DEL CONOCIMIENTO HIDROLÓGICO, METEOROLÓGICO Y AMBIENTAL  NACIONAL</t>
  </si>
  <si>
    <t>C-3204-0900-3-0-3204053-02</t>
  </si>
  <si>
    <t>ADQUISICIÓN DE BIENES Y SERVICIOS - SERVICIO DE MONITOREO Y SEGUIMIENTO DE LA BIODIVERSIDAD Y LOS SERVICIOS ECOSISTÉMICOS  - FORTALECIMIENTO DE LA GESTIÓN DEL CONOCIMIENTO HIDROLÓGICO, METEOROLÓGICO Y AMBIENTAL  NACIONAL</t>
  </si>
  <si>
    <t>20</t>
  </si>
  <si>
    <t>C-3204-0900-3-0-3204007-02</t>
  </si>
  <si>
    <t>ADQUISICIÓN DE BIENES Y SERVICIOS - SERVICIO DE ACREDITACIÓN DE LABORATORIOS Y ORGANIZACIONES - FORTALECIMIENTO DE LA GESTIÓN DEL CONOCIMIENTO HIDROLÓGICO, METEOROLÓGICO Y AMBIENTAL  NACIONAL</t>
  </si>
  <si>
    <t>C-3299-0900-1</t>
  </si>
  <si>
    <t>FORTALECIMIENTO DE LA GESTIÓN Y DIRECCIÓN DEL INSTITUTO DE HIDROLOGÍA, METEOROLOGÍA Y ESTUDIOS AMBIENTALES  NACIONAL</t>
  </si>
  <si>
    <t>C-3299-0900-1-0-3299001-02</t>
  </si>
  <si>
    <t>ADQUISICIÓN DE BIENES Y SERVICIOS - SERVICIOS DE INFORMACIÓN PARA LA GESTIÓN ADMINISTRATIVA - FORTALECIMIENTO DE LA GESTIÓN Y DIRECCIÓN DEL INSTITUTO DE HIDROLOGÍA, METEOROLOGÍA Y ESTUDIOS AMBIENTALES  NACIONAL</t>
  </si>
  <si>
    <t>C-3299-0900-1-0-3299006-02</t>
  </si>
  <si>
    <t>ADQUISICIÓN DE BIENES Y SERVICIOS - SERVICIOS DE COMUNICACIÓN - FORTALECIMIENTO DE LA GESTIÓN Y DIRECCIÓN DEL INSTITUTO DE HIDROLOGÍA, METEOROLOGÍA Y ESTUDIOS AMBIENTALES  NACIONAL</t>
  </si>
  <si>
    <t>C-3299-0900-1-0-3299007-02</t>
  </si>
  <si>
    <t>ADQUISICIÓN DE BIENES Y SERVICIOS - SERVICIO DE ATENCIÓN AL CIUDADANO - FORTALECIMIENTO DE LA GESTIÓN Y DIRECCIÓN DEL INSTITUTO DE HIDROLOGÍA, METEOROLOGÍA Y ESTUDIOS AMBIENTALES  NACIONAL</t>
  </si>
  <si>
    <t>C-3299-0900-1-0-3299011-02</t>
  </si>
  <si>
    <t>ADQUISICIÓN DE BIENES Y SERVICIOS - SEDES ADECUADAS - FORTALECIMIENTO DE LA GESTIÓN Y DIRECCIÓN DEL INSTITUTO DE HIDROLOGÍA, METEOROLOGÍA Y ESTUDIOS AMBIENTALES  NACIONAL</t>
  </si>
  <si>
    <t>C-3299-0900-1-0-3299020-02</t>
  </si>
  <si>
    <t>ADQUISICIÓN DE BIENES Y SERVICIOS - SERVICIO DE GESTIÓN DE CALIDAD - FORTALECIMIENTO DE LA GESTIÓN Y DIRECCIÓN DEL INSTITUTO DE HIDROLOGÍA, METEOROLOGÍA Y ESTUDIOS AMBIENTALES  NACIONAL</t>
  </si>
  <si>
    <t>Instituto de Hidrologia, Meteorologia y Estudios Ambientales IDEAM</t>
  </si>
  <si>
    <t>Ramiro Antonio Villegas</t>
  </si>
  <si>
    <t>Coordinador Grupo de Presupuesto</t>
  </si>
  <si>
    <t>Funcionamiento</t>
  </si>
  <si>
    <t>Inversion</t>
  </si>
  <si>
    <t>FUNCIONAMIENTO</t>
  </si>
  <si>
    <t>INVERSION</t>
  </si>
  <si>
    <t>Ramiro Antonio Villegas Romero</t>
  </si>
  <si>
    <t>Instituto de Hidrologia Mteorologia y Estudios Ambientales IDEAM.</t>
  </si>
  <si>
    <t>Informe situación de apropiaciones</t>
  </si>
  <si>
    <t>Usuario Solicitante:</t>
  </si>
  <si>
    <t>MHmerlan</t>
  </si>
  <si>
    <t>LUIS ALBERTO MERLANO LOPEZ</t>
  </si>
  <si>
    <t>Unidad ó Subunidad Ejecutora Solicitante:</t>
  </si>
  <si>
    <t>Fecha y Hora Sistema:</t>
  </si>
  <si>
    <t>DEPENDENCIA DE AFECTACIÓN DEL GASTO</t>
  </si>
  <si>
    <t/>
  </si>
  <si>
    <t>02</t>
  </si>
  <si>
    <t>IDEAM-GG-SECRETARIA GENERAL</t>
  </si>
  <si>
    <t>03</t>
  </si>
  <si>
    <t>IDEAM-GG-DG.OFICINA INFORMATICA</t>
  </si>
  <si>
    <t>05</t>
  </si>
  <si>
    <t>IDEAM-GG-SUBDIRECCION HIDROLOGIA</t>
  </si>
  <si>
    <t>04</t>
  </si>
  <si>
    <t>IDEAM-GG-DG.OFICINA DEL SERVICIO DE PRONOSTICOS Y ALERTAS</t>
  </si>
  <si>
    <t>06</t>
  </si>
  <si>
    <t>IDEAM-GG-SUBDIRECCION METEOROLOGIA</t>
  </si>
  <si>
    <t>08</t>
  </si>
  <si>
    <t>IDEAM-GG-SUBDIRECCION ESTUDIOS AMBIENTALES</t>
  </si>
  <si>
    <t>01</t>
  </si>
  <si>
    <t>IDEAM-GG-DIRECCION GENERAL</t>
  </si>
  <si>
    <t>07</t>
  </si>
  <si>
    <t>IDEAM-GG-SUBDIRECCION ECOSISTEMAS E INFORMACION AMBIENTAL</t>
  </si>
  <si>
    <t>312</t>
  </si>
  <si>
    <t>IDEAM-CONVENIO 238/2020 PROGRAMA MUNDIAL DE ALMENTOS WFP -SUB.METEOROLOGÍA</t>
  </si>
  <si>
    <t>14</t>
  </si>
  <si>
    <t>IDEAM-GG-OFICINA ASESORA DE PLANEACION</t>
  </si>
  <si>
    <t>000</t>
  </si>
  <si>
    <t>2021-03-01-6:30 a. m.</t>
  </si>
  <si>
    <t>Informe situación de apropiaciones Unidad Ejecutora a Febrero 28 de 2021</t>
  </si>
  <si>
    <t>Informe situación de apropiaciones Sub-Unidad Ejecutora a Febrero 28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</si>
</sst>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rgb="FF2D77C2"/>
      <name val="Arial"/>
      <family val="2"/>
    </font>
    <font>
      <sz val="9"/>
      <color rgb="FF2D77C2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2D77C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2D77C2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03"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top" wrapText="1" readingOrder="1"/>
    </xf>
    <xf numFmtId="0" fontId="3" fillId="0" borderId="2" xfId="0" applyNumberFormat="1" applyFont="1" applyFill="1" applyBorder="1" applyAlignment="1">
      <alignment vertical="top" wrapText="1" readingOrder="1"/>
    </xf>
    <xf numFmtId="4" fontId="3" fillId="0" borderId="2" xfId="0" applyNumberFormat="1" applyFont="1" applyFill="1" applyBorder="1" applyAlignment="1">
      <alignment horizontal="right" wrapText="1" readingOrder="1"/>
    </xf>
    <xf numFmtId="0" fontId="3" fillId="0" borderId="2" xfId="0" applyNumberFormat="1" applyFont="1" applyFill="1" applyBorder="1" applyAlignment="1">
      <alignment horizontal="right" wrapText="1" readingOrder="1"/>
    </xf>
    <xf numFmtId="0" fontId="2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5" fillId="0" borderId="2" xfId="0" applyNumberFormat="1" applyFont="1" applyFill="1" applyBorder="1" applyAlignment="1">
      <alignment vertical="top" wrapText="1" readingOrder="1"/>
    </xf>
    <xf numFmtId="4" fontId="5" fillId="0" borderId="2" xfId="0" applyNumberFormat="1" applyFont="1" applyFill="1" applyBorder="1" applyAlignment="1">
      <alignment horizontal="right" wrapText="1" readingOrder="1"/>
    </xf>
    <xf numFmtId="0" fontId="5" fillId="0" borderId="2" xfId="0" applyNumberFormat="1" applyFont="1" applyFill="1" applyBorder="1" applyAlignment="1">
      <alignment horizontal="right" wrapText="1" readingOrder="1"/>
    </xf>
    <xf numFmtId="0" fontId="7" fillId="0" borderId="0" xfId="0" applyFont="1" applyFill="1" applyBorder="1"/>
    <xf numFmtId="0" fontId="6" fillId="0" borderId="0" xfId="0" applyFont="1" applyFill="1" applyBorder="1" applyAlignment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4" fontId="6" fillId="0" borderId="15" xfId="0" applyNumberFormat="1" applyFont="1" applyFill="1" applyBorder="1"/>
    <xf numFmtId="4" fontId="6" fillId="0" borderId="16" xfId="0" applyNumberFormat="1" applyFont="1" applyFill="1" applyBorder="1"/>
    <xf numFmtId="4" fontId="6" fillId="0" borderId="0" xfId="0" applyNumberFormat="1" applyFont="1" applyFill="1" applyBorder="1"/>
    <xf numFmtId="0" fontId="5" fillId="0" borderId="2" xfId="0" applyNumberFormat="1" applyFont="1" applyFill="1" applyBorder="1" applyAlignment="1">
      <alignment wrapText="1" readingOrder="1"/>
    </xf>
    <xf numFmtId="0" fontId="3" fillId="0" borderId="2" xfId="0" applyNumberFormat="1" applyFont="1" applyFill="1" applyBorder="1" applyAlignment="1">
      <alignment wrapText="1" readingOrder="1"/>
    </xf>
    <xf numFmtId="0" fontId="5" fillId="0" borderId="2" xfId="0" applyNumberFormat="1" applyFont="1" applyFill="1" applyBorder="1" applyAlignment="1">
      <alignment readingOrder="1"/>
    </xf>
    <xf numFmtId="4" fontId="5" fillId="0" borderId="2" xfId="0" applyNumberFormat="1" applyFont="1" applyFill="1" applyBorder="1" applyAlignment="1">
      <alignment horizontal="center" vertical="top" wrapText="1" readingOrder="1"/>
    </xf>
    <xf numFmtId="41" fontId="1" fillId="0" borderId="0" xfId="0" applyNumberFormat="1" applyFont="1" applyFill="1" applyBorder="1"/>
    <xf numFmtId="0" fontId="6" fillId="0" borderId="15" xfId="0" applyFont="1" applyFill="1" applyBorder="1" applyAlignment="1"/>
    <xf numFmtId="41" fontId="6" fillId="0" borderId="0" xfId="1" applyFont="1" applyFill="1" applyBorder="1"/>
    <xf numFmtId="41" fontId="6" fillId="0" borderId="18" xfId="1" applyFont="1" applyFill="1" applyBorder="1"/>
    <xf numFmtId="0" fontId="3" fillId="0" borderId="2" xfId="0" applyNumberFormat="1" applyFont="1" applyFill="1" applyBorder="1" applyAlignment="1">
      <alignment wrapText="1" readingOrder="1"/>
    </xf>
    <xf numFmtId="0" fontId="3" fillId="0" borderId="2" xfId="0" applyNumberFormat="1" applyFont="1" applyFill="1" applyBorder="1" applyAlignment="1">
      <alignment horizontal="justify" wrapText="1" readingOrder="1"/>
    </xf>
    <xf numFmtId="0" fontId="2" fillId="0" borderId="2" xfId="0" applyNumberFormat="1" applyFont="1" applyFill="1" applyBorder="1" applyAlignment="1">
      <alignment horizontal="center" wrapText="1" readingOrder="1"/>
    </xf>
    <xf numFmtId="4" fontId="6" fillId="0" borderId="20" xfId="0" applyNumberFormat="1" applyFont="1" applyFill="1" applyBorder="1"/>
    <xf numFmtId="41" fontId="1" fillId="0" borderId="20" xfId="1" applyFont="1" applyFill="1" applyBorder="1"/>
    <xf numFmtId="41" fontId="3" fillId="0" borderId="2" xfId="1" applyFont="1" applyFill="1" applyBorder="1" applyAlignment="1">
      <alignment horizontal="right" wrapText="1" readingOrder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2" fillId="0" borderId="2" xfId="0" applyFont="1" applyBorder="1" applyAlignment="1">
      <alignment vertical="top" wrapText="1" readingOrder="1"/>
    </xf>
    <xf numFmtId="4" fontId="3" fillId="0" borderId="2" xfId="0" applyNumberFormat="1" applyFont="1" applyBorder="1" applyAlignment="1">
      <alignment horizontal="right" wrapText="1" readingOrder="1"/>
    </xf>
    <xf numFmtId="0" fontId="3" fillId="0" borderId="2" xfId="0" applyFont="1" applyBorder="1" applyAlignment="1">
      <alignment horizontal="right" wrapText="1" readingOrder="1"/>
    </xf>
    <xf numFmtId="0" fontId="3" fillId="0" borderId="2" xfId="0" applyFont="1" applyBorder="1" applyAlignment="1">
      <alignment wrapText="1" readingOrder="1"/>
    </xf>
    <xf numFmtId="0" fontId="2" fillId="0" borderId="2" xfId="0" applyFont="1" applyBorder="1" applyAlignment="1">
      <alignment horizontal="center" vertical="top" wrapText="1" readingOrder="1"/>
    </xf>
    <xf numFmtId="0" fontId="1" fillId="0" borderId="0" xfId="0" applyFont="1"/>
    <xf numFmtId="0" fontId="11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4" fontId="3" fillId="2" borderId="2" xfId="0" applyNumberFormat="1" applyFont="1" applyFill="1" applyBorder="1" applyAlignment="1">
      <alignment horizontal="right" wrapText="1" readingOrder="1"/>
    </xf>
    <xf numFmtId="0" fontId="3" fillId="2" borderId="2" xfId="0" applyNumberFormat="1" applyFont="1" applyFill="1" applyBorder="1" applyAlignment="1">
      <alignment wrapText="1" readingOrder="1"/>
    </xf>
    <xf numFmtId="0" fontId="8" fillId="0" borderId="9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8" fillId="0" borderId="10" xfId="0" applyNumberFormat="1" applyFont="1" applyFill="1" applyBorder="1" applyAlignment="1">
      <alignment horizontal="center" vertical="top" wrapText="1" readingOrder="1"/>
    </xf>
    <xf numFmtId="0" fontId="6" fillId="0" borderId="9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 readingOrder="1"/>
    </xf>
    <xf numFmtId="0" fontId="2" fillId="0" borderId="3" xfId="0" applyNumberFormat="1" applyFont="1" applyFill="1" applyBorder="1" applyAlignment="1">
      <alignment horizontal="center" vertical="top" wrapText="1" readingOrder="1"/>
    </xf>
    <xf numFmtId="0" fontId="6" fillId="0" borderId="2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 wrapText="1" readingOrder="1"/>
    </xf>
    <xf numFmtId="0" fontId="2" fillId="0" borderId="3" xfId="0" applyNumberFormat="1" applyFont="1" applyFill="1" applyBorder="1" applyAlignment="1">
      <alignment horizontal="center" wrapText="1" readingOrder="1"/>
    </xf>
    <xf numFmtId="0" fontId="3" fillId="0" borderId="2" xfId="0" applyNumberFormat="1" applyFont="1" applyFill="1" applyBorder="1" applyAlignment="1">
      <alignment wrapText="1" readingOrder="1"/>
    </xf>
    <xf numFmtId="0" fontId="1" fillId="0" borderId="3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wrapText="1" readingOrder="1"/>
    </xf>
    <xf numFmtId="0" fontId="5" fillId="0" borderId="3" xfId="0" applyNumberFormat="1" applyFont="1" applyFill="1" applyBorder="1" applyAlignment="1">
      <alignment wrapText="1" readingOrder="1"/>
    </xf>
    <xf numFmtId="0" fontId="5" fillId="0" borderId="2" xfId="0" applyNumberFormat="1" applyFont="1" applyFill="1" applyBorder="1" applyAlignment="1">
      <alignment wrapText="1" readingOrder="1"/>
    </xf>
    <xf numFmtId="0" fontId="6" fillId="0" borderId="3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 readingOrder="1"/>
    </xf>
    <xf numFmtId="0" fontId="1" fillId="0" borderId="3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9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0" fontId="11" fillId="0" borderId="0" xfId="0" applyFont="1" applyAlignment="1">
      <alignment horizontal="left" vertical="top" wrapText="1" readingOrder="1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933450</xdr:colOff>
      <xdr:row>3</xdr:row>
      <xdr:rowOff>76200</xdr:rowOff>
    </xdr:from>
    <xdr:to>
      <xdr:col>9</xdr:col>
      <xdr:colOff>415925</xdr:colOff>
      <xdr:row>10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95CAD47-B48C-47F2-BD39-40ADD06C4F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58675" y="647700"/>
          <a:ext cx="1635125" cy="78105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666750</xdr:colOff>
      <xdr:row>3</xdr:row>
      <xdr:rowOff>152400</xdr:rowOff>
    </xdr:from>
    <xdr:to>
      <xdr:col>15</xdr:col>
      <xdr:colOff>1038224</xdr:colOff>
      <xdr:row>10</xdr:row>
      <xdr:rowOff>28575</xdr:rowOff>
    </xdr:to>
    <xdr:pic>
      <xdr:nvPicPr>
        <xdr:cNvPr id="4" name="7 Imagen" descr="1 logo memo color">
          <a:extLst>
            <a:ext uri="{FF2B5EF4-FFF2-40B4-BE49-F238E27FC236}">
              <a16:creationId xmlns:a16="http://schemas.microsoft.com/office/drawing/2014/main" id="{321EF5DD-0B6A-4A71-A9B7-6058DDAC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0" y="723900"/>
          <a:ext cx="144779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1162050</xdr:colOff>
      <xdr:row>1</xdr:row>
      <xdr:rowOff>1</xdr:rowOff>
    </xdr:from>
    <xdr:to>
      <xdr:col>10</xdr:col>
      <xdr:colOff>473075</xdr:colOff>
      <xdr:row>5</xdr:row>
      <xdr:rowOff>76201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D18033C-6017-4B9C-A3B1-F808835C080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11175" y="200026"/>
          <a:ext cx="1635125" cy="781050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1</xdr:row>
      <xdr:rowOff>47626</xdr:rowOff>
    </xdr:from>
    <xdr:to>
      <xdr:col>16</xdr:col>
      <xdr:colOff>380999</xdr:colOff>
      <xdr:row>5</xdr:row>
      <xdr:rowOff>47626</xdr:rowOff>
    </xdr:to>
    <xdr:pic>
      <xdr:nvPicPr>
        <xdr:cNvPr id="5" name="7 Imagen" descr="1 logo memo color">
          <a:extLst>
            <a:ext uri="{FF2B5EF4-FFF2-40B4-BE49-F238E27FC236}">
              <a16:creationId xmlns:a16="http://schemas.microsoft.com/office/drawing/2014/main" id="{925D2000-2730-4B97-940C-1C1D8E2D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75" y="247651"/>
          <a:ext cx="1447799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FA50B6-1236-428B-BC61-19C5AE74BB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20FC328-C54D-4F5A-97AD-5710BE2997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473200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B80DDAE-7601-4551-96D1-C3AA555F628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F04F464-F3A9-443F-8178-B13B0397B7A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949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7638C5-ABCA-4A5B-8A0B-21195251B7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ECA19B29-CDAD-4806-93DA-51799D722D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96C4DACB-EE1D-4D49-927E-82ABBA07B6D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C9B343FB-A6C1-4690-8053-C2A15C0CFC8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921A6C5-6E60-4479-B17F-2529DA4B121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2AF07A6-4C13-459D-8242-67E8036EFDD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777D3E57-4016-4B61-ACF2-DB99D1F4174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BD6B3FF8-2E0A-456A-B806-579A7429B0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711200</xdr:colOff>
      <xdr:row>10</xdr:row>
      <xdr:rowOff>139700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6E14BFB7-E9AB-4225-B593-500B14DF15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1787525" cy="8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29FA-93BF-47B4-99F2-41E55A73F07E}">
  <sheetPr filterMode="1"/>
  <dimension ref="A1:AB124"/>
  <sheetViews>
    <sheetView topLeftCell="A11" workbookViewId="0">
      <selection activeCell="C95" sqref="C95:I102"/>
    </sheetView>
  </sheetViews>
  <sheetFormatPr baseColWidth="10" defaultRowHeight="15" x14ac:dyDescent="0.25"/>
  <cols>
    <col min="1" max="1" width="16.140625" style="8" customWidth="1"/>
    <col min="2" max="2" width="20.140625" style="8" customWidth="1"/>
    <col min="3" max="3" width="22" style="8" bestFit="1" customWidth="1"/>
    <col min="4" max="4" width="46.28515625" style="8" customWidth="1"/>
    <col min="5" max="7" width="10.85546875" style="2" customWidth="1"/>
    <col min="8" max="20" width="16.140625" style="2" customWidth="1"/>
    <col min="21" max="21" width="13.42578125" style="2" customWidth="1"/>
    <col min="22" max="22" width="13.5703125" style="2" customWidth="1"/>
    <col min="23" max="28" width="16.140625" style="2" customWidth="1"/>
    <col min="29" max="16384" width="11.42578125" style="2"/>
  </cols>
  <sheetData>
    <row r="1" spans="1:28" ht="16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4"/>
    </row>
    <row r="2" spans="1:28" ht="13.7" customHeight="1" x14ac:dyDescent="0.25">
      <c r="A2" s="56" t="s">
        <v>265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8"/>
    </row>
    <row r="3" spans="1:28" ht="15" customHeight="1" x14ac:dyDescent="0.25">
      <c r="A3" s="59" t="s">
        <v>233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1:28" ht="13.5" customHeight="1" x14ac:dyDescent="0.25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7"/>
    </row>
    <row r="5" spans="1:28" ht="14.1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7"/>
    </row>
    <row r="6" spans="1:28" ht="14.1" customHeight="1" x14ac:dyDescent="0.2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7"/>
    </row>
    <row r="7" spans="1:28" ht="12" customHeight="1" x14ac:dyDescent="0.2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7"/>
    </row>
    <row r="8" spans="1:28" ht="7.15" customHeight="1" x14ac:dyDescent="0.25">
      <c r="A8" s="65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7"/>
    </row>
    <row r="9" spans="1:28" ht="6.6" customHeight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7"/>
    </row>
    <row r="10" spans="1:28" ht="0.6" customHeight="1" x14ac:dyDescent="0.25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7"/>
    </row>
    <row r="11" spans="1:28" ht="11.1" customHeight="1" x14ac:dyDescent="0.25">
      <c r="A11" s="65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7"/>
    </row>
    <row r="12" spans="1:28" ht="10.15" customHeigh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70"/>
    </row>
    <row r="13" spans="1:28" ht="22.5" customHeight="1" x14ac:dyDescent="0.25">
      <c r="A13" s="7" t="s">
        <v>2</v>
      </c>
      <c r="B13" s="1" t="s">
        <v>3</v>
      </c>
      <c r="C13" s="71" t="s">
        <v>4</v>
      </c>
      <c r="D13" s="72"/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3" t="s">
        <v>13</v>
      </c>
      <c r="N13" s="3" t="s">
        <v>14</v>
      </c>
      <c r="O13" s="3" t="s">
        <v>15</v>
      </c>
      <c r="P13" s="1" t="s">
        <v>16</v>
      </c>
      <c r="Q13" s="1" t="s">
        <v>17</v>
      </c>
      <c r="R13" s="1" t="s">
        <v>18</v>
      </c>
      <c r="S13" s="1" t="s">
        <v>19</v>
      </c>
      <c r="T13" s="1" t="s">
        <v>20</v>
      </c>
      <c r="U13" s="1" t="s">
        <v>21</v>
      </c>
      <c r="V13" s="1" t="s">
        <v>22</v>
      </c>
      <c r="W13" s="1" t="s">
        <v>23</v>
      </c>
      <c r="X13" s="1" t="s">
        <v>24</v>
      </c>
      <c r="Y13" s="1" t="s">
        <v>25</v>
      </c>
      <c r="Z13" s="1" t="s">
        <v>26</v>
      </c>
      <c r="AA13" s="1" t="s">
        <v>27</v>
      </c>
      <c r="AB13" s="1" t="s">
        <v>28</v>
      </c>
    </row>
    <row r="14" spans="1:28" s="8" customFormat="1" ht="14.25" customHeight="1" x14ac:dyDescent="0.25">
      <c r="A14" s="25" t="s">
        <v>36</v>
      </c>
      <c r="B14" s="25" t="s">
        <v>37</v>
      </c>
      <c r="C14" s="25" t="s">
        <v>29</v>
      </c>
      <c r="D14" s="25" t="s">
        <v>30</v>
      </c>
      <c r="E14" s="25" t="s">
        <v>31</v>
      </c>
      <c r="F14" s="25" t="s">
        <v>32</v>
      </c>
      <c r="G14" s="25" t="s">
        <v>33</v>
      </c>
      <c r="H14" s="28">
        <f>SUM(H15:H26)</f>
        <v>19846685773</v>
      </c>
      <c r="I14" s="28">
        <f t="shared" ref="I14:AB14" si="0">SUM(I15:I26)</f>
        <v>0</v>
      </c>
      <c r="J14" s="28">
        <f t="shared" si="0"/>
        <v>0</v>
      </c>
      <c r="K14" s="28">
        <f t="shared" si="0"/>
        <v>0</v>
      </c>
      <c r="L14" s="28">
        <f t="shared" si="0"/>
        <v>0</v>
      </c>
      <c r="M14" s="28">
        <f t="shared" si="0"/>
        <v>19846685773</v>
      </c>
      <c r="N14" s="28">
        <f t="shared" si="0"/>
        <v>0</v>
      </c>
      <c r="O14" s="28">
        <f t="shared" si="0"/>
        <v>19846685773</v>
      </c>
      <c r="P14" s="28">
        <f t="shared" si="0"/>
        <v>0</v>
      </c>
      <c r="Q14" s="28">
        <f t="shared" si="0"/>
        <v>0</v>
      </c>
      <c r="R14" s="28">
        <f t="shared" si="0"/>
        <v>0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28">
        <f t="shared" si="0"/>
        <v>0</v>
      </c>
      <c r="W14" s="28">
        <f t="shared" si="0"/>
        <v>0</v>
      </c>
      <c r="X14" s="28">
        <f t="shared" si="0"/>
        <v>0</v>
      </c>
      <c r="Y14" s="28">
        <f t="shared" si="0"/>
        <v>0</v>
      </c>
      <c r="Z14" s="28">
        <f t="shared" si="0"/>
        <v>0</v>
      </c>
      <c r="AA14" s="28">
        <f t="shared" si="0"/>
        <v>0</v>
      </c>
      <c r="AB14" s="28">
        <f t="shared" si="0"/>
        <v>0</v>
      </c>
    </row>
    <row r="15" spans="1:28" ht="19.5" hidden="1" customHeight="1" x14ac:dyDescent="0.25">
      <c r="A15" s="26" t="s">
        <v>36</v>
      </c>
      <c r="B15" s="26" t="s">
        <v>37</v>
      </c>
      <c r="C15" s="26" t="s">
        <v>34</v>
      </c>
      <c r="D15" s="26" t="s">
        <v>35</v>
      </c>
      <c r="E15" s="26" t="s">
        <v>31</v>
      </c>
      <c r="F15" s="26" t="s">
        <v>32</v>
      </c>
      <c r="G15" s="26" t="s">
        <v>33</v>
      </c>
      <c r="H15" s="5">
        <v>13357736526</v>
      </c>
      <c r="I15" s="6">
        <f>+'Estado Apropiacion Unidad y Sub'!U$17</f>
        <v>0</v>
      </c>
      <c r="J15" s="6">
        <f>+'Estado Apropiacion Unidad y Sub'!V$17</f>
        <v>0</v>
      </c>
      <c r="K15" s="6">
        <f>+'Estado Apropiacion Unidad y Sub'!W$17</f>
        <v>0</v>
      </c>
      <c r="L15" s="6">
        <f>+'Estado Apropiacion Unidad y Sub'!X$17</f>
        <v>0</v>
      </c>
      <c r="M15" s="5">
        <v>13357736526</v>
      </c>
      <c r="N15" s="6">
        <v>0</v>
      </c>
      <c r="O15" s="5">
        <v>13357736526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</row>
    <row r="16" spans="1:28" ht="15" hidden="1" customHeight="1" x14ac:dyDescent="0.25">
      <c r="A16" s="26" t="s">
        <v>36</v>
      </c>
      <c r="B16" s="26" t="s">
        <v>37</v>
      </c>
      <c r="C16" s="26" t="s">
        <v>38</v>
      </c>
      <c r="D16" s="26" t="s">
        <v>39</v>
      </c>
      <c r="E16" s="26" t="s">
        <v>31</v>
      </c>
      <c r="F16" s="26" t="s">
        <v>32</v>
      </c>
      <c r="G16" s="26" t="s">
        <v>33</v>
      </c>
      <c r="H16" s="5">
        <v>92595716</v>
      </c>
      <c r="I16" s="6">
        <f>+'Estado Apropiacion Unidad y Sub'!U20</f>
        <v>0</v>
      </c>
      <c r="J16" s="6">
        <f>+'Estado Apropiacion Unidad y Sub'!V20</f>
        <v>0</v>
      </c>
      <c r="K16" s="6">
        <f>+'Estado Apropiacion Unidad y Sub'!W20</f>
        <v>0</v>
      </c>
      <c r="L16" s="6">
        <f>+'Estado Apropiacion Unidad y Sub'!X20</f>
        <v>0</v>
      </c>
      <c r="M16" s="5">
        <v>92595716</v>
      </c>
      <c r="N16" s="6">
        <v>0</v>
      </c>
      <c r="O16" s="5">
        <v>92595716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</row>
    <row r="17" spans="1:28" ht="15" hidden="1" customHeight="1" x14ac:dyDescent="0.25">
      <c r="A17" s="26" t="s">
        <v>36</v>
      </c>
      <c r="B17" s="26" t="s">
        <v>37</v>
      </c>
      <c r="C17" s="26" t="s">
        <v>40</v>
      </c>
      <c r="D17" s="26" t="s">
        <v>41</v>
      </c>
      <c r="E17" s="26" t="s">
        <v>31</v>
      </c>
      <c r="F17" s="26" t="s">
        <v>32</v>
      </c>
      <c r="G17" s="26" t="s">
        <v>33</v>
      </c>
      <c r="H17" s="5">
        <v>163723793</v>
      </c>
      <c r="I17" s="6">
        <f>+'Estado Apropiacion Unidad y Sub'!U23</f>
        <v>0</v>
      </c>
      <c r="J17" s="6">
        <f>+'Estado Apropiacion Unidad y Sub'!V23</f>
        <v>0</v>
      </c>
      <c r="K17" s="6">
        <f>+'Estado Apropiacion Unidad y Sub'!W23</f>
        <v>0</v>
      </c>
      <c r="L17" s="6">
        <f>+'Estado Apropiacion Unidad y Sub'!X23</f>
        <v>0</v>
      </c>
      <c r="M17" s="5">
        <v>163723793</v>
      </c>
      <c r="N17" s="6">
        <v>0</v>
      </c>
      <c r="O17" s="5">
        <v>163723793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</row>
    <row r="18" spans="1:28" ht="15" hidden="1" customHeight="1" x14ac:dyDescent="0.25">
      <c r="A18" s="26" t="s">
        <v>36</v>
      </c>
      <c r="B18" s="26" t="s">
        <v>37</v>
      </c>
      <c r="C18" s="26" t="s">
        <v>42</v>
      </c>
      <c r="D18" s="26" t="s">
        <v>43</v>
      </c>
      <c r="E18" s="26" t="s">
        <v>31</v>
      </c>
      <c r="F18" s="26" t="s">
        <v>32</v>
      </c>
      <c r="G18" s="26" t="s">
        <v>33</v>
      </c>
      <c r="H18" s="5">
        <v>117119770</v>
      </c>
      <c r="I18" s="6">
        <f>+'Estado Apropiacion Unidad y Sub'!U26</f>
        <v>0</v>
      </c>
      <c r="J18" s="6">
        <f>+'Estado Apropiacion Unidad y Sub'!V26</f>
        <v>0</v>
      </c>
      <c r="K18" s="6">
        <f>+'Estado Apropiacion Unidad y Sub'!W26</f>
        <v>0</v>
      </c>
      <c r="L18" s="6">
        <f>+'Estado Apropiacion Unidad y Sub'!X26</f>
        <v>0</v>
      </c>
      <c r="M18" s="5">
        <v>117119770</v>
      </c>
      <c r="N18" s="6">
        <v>0</v>
      </c>
      <c r="O18" s="5">
        <v>117119770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</row>
    <row r="19" spans="1:28" ht="15" hidden="1" customHeight="1" x14ac:dyDescent="0.25">
      <c r="A19" s="26" t="s">
        <v>36</v>
      </c>
      <c r="B19" s="26" t="s">
        <v>37</v>
      </c>
      <c r="C19" s="26" t="s">
        <v>44</v>
      </c>
      <c r="D19" s="26" t="s">
        <v>45</v>
      </c>
      <c r="E19" s="26" t="s">
        <v>31</v>
      </c>
      <c r="F19" s="26" t="s">
        <v>32</v>
      </c>
      <c r="G19" s="26" t="s">
        <v>33</v>
      </c>
      <c r="H19" s="5">
        <v>621970579</v>
      </c>
      <c r="I19" s="6">
        <f>+'Estado Apropiacion Unidad y Sub'!U29</f>
        <v>0</v>
      </c>
      <c r="J19" s="6">
        <f>+'Estado Apropiacion Unidad y Sub'!V29</f>
        <v>0</v>
      </c>
      <c r="K19" s="6">
        <f>+'Estado Apropiacion Unidad y Sub'!W29</f>
        <v>0</v>
      </c>
      <c r="L19" s="6">
        <f>+'Estado Apropiacion Unidad y Sub'!X29</f>
        <v>0</v>
      </c>
      <c r="M19" s="5">
        <v>621970579</v>
      </c>
      <c r="N19" s="6">
        <v>0</v>
      </c>
      <c r="O19" s="5">
        <v>621970579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</row>
    <row r="20" spans="1:28" ht="15" hidden="1" customHeight="1" x14ac:dyDescent="0.25">
      <c r="A20" s="26" t="s">
        <v>36</v>
      </c>
      <c r="B20" s="26" t="s">
        <v>37</v>
      </c>
      <c r="C20" s="26" t="s">
        <v>46</v>
      </c>
      <c r="D20" s="26" t="s">
        <v>47</v>
      </c>
      <c r="E20" s="26" t="s">
        <v>31</v>
      </c>
      <c r="F20" s="26" t="s">
        <v>32</v>
      </c>
      <c r="G20" s="26" t="s">
        <v>33</v>
      </c>
      <c r="H20" s="5">
        <v>471204009</v>
      </c>
      <c r="I20" s="6">
        <f>+'Estado Apropiacion Unidad y Sub'!U32</f>
        <v>0</v>
      </c>
      <c r="J20" s="6">
        <f>+'Estado Apropiacion Unidad y Sub'!V32</f>
        <v>0</v>
      </c>
      <c r="K20" s="6">
        <f>+'Estado Apropiacion Unidad y Sub'!W32</f>
        <v>0</v>
      </c>
      <c r="L20" s="6">
        <f>+'Estado Apropiacion Unidad y Sub'!X32</f>
        <v>0</v>
      </c>
      <c r="M20" s="5">
        <v>471204009</v>
      </c>
      <c r="N20" s="6">
        <v>0</v>
      </c>
      <c r="O20" s="5">
        <v>471204009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</row>
    <row r="21" spans="1:28" ht="15" hidden="1" customHeight="1" x14ac:dyDescent="0.25">
      <c r="A21" s="26" t="s">
        <v>36</v>
      </c>
      <c r="B21" s="26" t="s">
        <v>37</v>
      </c>
      <c r="C21" s="26" t="s">
        <v>48</v>
      </c>
      <c r="D21" s="26" t="s">
        <v>49</v>
      </c>
      <c r="E21" s="26" t="s">
        <v>31</v>
      </c>
      <c r="F21" s="26" t="s">
        <v>32</v>
      </c>
      <c r="G21" s="26" t="s">
        <v>33</v>
      </c>
      <c r="H21" s="5">
        <v>2168412027</v>
      </c>
      <c r="I21" s="6">
        <f>+'Estado Apropiacion Unidad y Sub'!U35</f>
        <v>0</v>
      </c>
      <c r="J21" s="6">
        <f>+'Estado Apropiacion Unidad y Sub'!V35</f>
        <v>0</v>
      </c>
      <c r="K21" s="6">
        <f>+'Estado Apropiacion Unidad y Sub'!W35</f>
        <v>0</v>
      </c>
      <c r="L21" s="6">
        <f>+'Estado Apropiacion Unidad y Sub'!X35</f>
        <v>0</v>
      </c>
      <c r="M21" s="5">
        <v>2168412027</v>
      </c>
      <c r="N21" s="6">
        <v>0</v>
      </c>
      <c r="O21" s="5">
        <v>2168412027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</row>
    <row r="22" spans="1:28" ht="15" hidden="1" customHeight="1" x14ac:dyDescent="0.25">
      <c r="A22" s="26" t="s">
        <v>36</v>
      </c>
      <c r="B22" s="26" t="s">
        <v>37</v>
      </c>
      <c r="C22" s="26" t="s">
        <v>50</v>
      </c>
      <c r="D22" s="26" t="s">
        <v>51</v>
      </c>
      <c r="E22" s="26" t="s">
        <v>31</v>
      </c>
      <c r="F22" s="26" t="s">
        <v>32</v>
      </c>
      <c r="G22" s="26" t="s">
        <v>33</v>
      </c>
      <c r="H22" s="5">
        <v>858409960</v>
      </c>
      <c r="I22" s="6">
        <f>+'Estado Apropiacion Unidad y Sub'!U38</f>
        <v>0</v>
      </c>
      <c r="J22" s="6">
        <f>+'Estado Apropiacion Unidad y Sub'!V38</f>
        <v>0</v>
      </c>
      <c r="K22" s="6">
        <f>+'Estado Apropiacion Unidad y Sub'!W38</f>
        <v>0</v>
      </c>
      <c r="L22" s="6">
        <f>+'Estado Apropiacion Unidad y Sub'!X38</f>
        <v>0</v>
      </c>
      <c r="M22" s="5">
        <v>858409960</v>
      </c>
      <c r="N22" s="6">
        <v>0</v>
      </c>
      <c r="O22" s="5">
        <v>858409960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 ht="15" hidden="1" customHeight="1" x14ac:dyDescent="0.25">
      <c r="A23" s="26" t="s">
        <v>36</v>
      </c>
      <c r="B23" s="26" t="s">
        <v>37</v>
      </c>
      <c r="C23" s="26" t="s">
        <v>52</v>
      </c>
      <c r="D23" s="26" t="s">
        <v>53</v>
      </c>
      <c r="E23" s="26" t="s">
        <v>31</v>
      </c>
      <c r="F23" s="26" t="s">
        <v>32</v>
      </c>
      <c r="G23" s="26" t="s">
        <v>33</v>
      </c>
      <c r="H23" s="5">
        <v>861099227</v>
      </c>
      <c r="I23" s="6">
        <f>+'Estado Apropiacion Unidad y Sub'!U41</f>
        <v>0</v>
      </c>
      <c r="J23" s="6">
        <f>+'Estado Apropiacion Unidad y Sub'!V41</f>
        <v>0</v>
      </c>
      <c r="K23" s="6">
        <f>+'Estado Apropiacion Unidad y Sub'!W41</f>
        <v>0</v>
      </c>
      <c r="L23" s="6">
        <f>+'Estado Apropiacion Unidad y Sub'!X41</f>
        <v>0</v>
      </c>
      <c r="M23" s="5">
        <v>861099227</v>
      </c>
      <c r="N23" s="6">
        <v>0</v>
      </c>
      <c r="O23" s="5">
        <v>861099227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</row>
    <row r="24" spans="1:28" ht="15" hidden="1" customHeight="1" x14ac:dyDescent="0.25">
      <c r="A24" s="26" t="s">
        <v>36</v>
      </c>
      <c r="B24" s="26" t="s">
        <v>37</v>
      </c>
      <c r="C24" s="26" t="s">
        <v>54</v>
      </c>
      <c r="D24" s="26" t="s">
        <v>55</v>
      </c>
      <c r="E24" s="26" t="s">
        <v>31</v>
      </c>
      <c r="F24" s="26" t="s">
        <v>32</v>
      </c>
      <c r="G24" s="26" t="s">
        <v>33</v>
      </c>
      <c r="H24" s="5">
        <v>62383653</v>
      </c>
      <c r="I24" s="6">
        <f>+'Estado Apropiacion Unidad y Sub'!U44</f>
        <v>0</v>
      </c>
      <c r="J24" s="6">
        <f>+'Estado Apropiacion Unidad y Sub'!V44</f>
        <v>0</v>
      </c>
      <c r="K24" s="6">
        <f>+'Estado Apropiacion Unidad y Sub'!W44</f>
        <v>0</v>
      </c>
      <c r="L24" s="6">
        <f>+'Estado Apropiacion Unidad y Sub'!X44</f>
        <v>0</v>
      </c>
      <c r="M24" s="5">
        <v>62383653</v>
      </c>
      <c r="N24" s="6">
        <v>0</v>
      </c>
      <c r="O24" s="5">
        <v>62383653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</row>
    <row r="25" spans="1:28" ht="15" hidden="1" customHeight="1" x14ac:dyDescent="0.25">
      <c r="A25" s="26" t="s">
        <v>36</v>
      </c>
      <c r="B25" s="26" t="s">
        <v>37</v>
      </c>
      <c r="C25" s="26" t="s">
        <v>56</v>
      </c>
      <c r="D25" s="26" t="s">
        <v>57</v>
      </c>
      <c r="E25" s="26" t="s">
        <v>31</v>
      </c>
      <c r="F25" s="26" t="s">
        <v>32</v>
      </c>
      <c r="G25" s="26" t="s">
        <v>33</v>
      </c>
      <c r="H25" s="5">
        <v>458266339</v>
      </c>
      <c r="I25" s="6">
        <f>+'Estado Apropiacion Unidad y Sub'!U47</f>
        <v>0</v>
      </c>
      <c r="J25" s="6">
        <f>+'Estado Apropiacion Unidad y Sub'!V47</f>
        <v>0</v>
      </c>
      <c r="K25" s="6">
        <f>+'Estado Apropiacion Unidad y Sub'!W47</f>
        <v>0</v>
      </c>
      <c r="L25" s="6">
        <f>+'Estado Apropiacion Unidad y Sub'!X47</f>
        <v>0</v>
      </c>
      <c r="M25" s="5">
        <v>458266339</v>
      </c>
      <c r="N25" s="6">
        <v>0</v>
      </c>
      <c r="O25" s="5">
        <v>458266339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</row>
    <row r="26" spans="1:28" ht="15" hidden="1" customHeight="1" x14ac:dyDescent="0.25">
      <c r="A26" s="26" t="s">
        <v>36</v>
      </c>
      <c r="B26" s="26" t="s">
        <v>37</v>
      </c>
      <c r="C26" s="26" t="s">
        <v>58</v>
      </c>
      <c r="D26" s="26" t="s">
        <v>59</v>
      </c>
      <c r="E26" s="26" t="s">
        <v>31</v>
      </c>
      <c r="F26" s="26" t="s">
        <v>32</v>
      </c>
      <c r="G26" s="26" t="s">
        <v>33</v>
      </c>
      <c r="H26" s="5">
        <v>613764174</v>
      </c>
      <c r="I26" s="6">
        <f>+'Estado Apropiacion Unidad y Sub'!U50</f>
        <v>0</v>
      </c>
      <c r="J26" s="6">
        <f>+'Estado Apropiacion Unidad y Sub'!V50</f>
        <v>0</v>
      </c>
      <c r="K26" s="6">
        <f>+'Estado Apropiacion Unidad y Sub'!W50</f>
        <v>0</v>
      </c>
      <c r="L26" s="6">
        <f>+'Estado Apropiacion Unidad y Sub'!X50</f>
        <v>0</v>
      </c>
      <c r="M26" s="5">
        <v>613764174</v>
      </c>
      <c r="N26" s="6">
        <v>0</v>
      </c>
      <c r="O26" s="5">
        <v>613764174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</row>
    <row r="27" spans="1:28" s="8" customFormat="1" ht="15" hidden="1" customHeight="1" x14ac:dyDescent="0.25">
      <c r="A27" s="25" t="s">
        <v>36</v>
      </c>
      <c r="B27" s="25" t="s">
        <v>37</v>
      </c>
      <c r="C27" s="25" t="s">
        <v>60</v>
      </c>
      <c r="D27" s="25" t="s">
        <v>61</v>
      </c>
      <c r="E27" s="25" t="s">
        <v>31</v>
      </c>
      <c r="F27" s="25" t="s">
        <v>32</v>
      </c>
      <c r="G27" s="25" t="s">
        <v>33</v>
      </c>
      <c r="H27" s="11">
        <f>SUM(H28:H34)</f>
        <v>7245030224</v>
      </c>
      <c r="I27" s="11">
        <f t="shared" ref="I27:AB27" si="1">SUM(I28:I34)</f>
        <v>0</v>
      </c>
      <c r="J27" s="11">
        <f t="shared" si="1"/>
        <v>0</v>
      </c>
      <c r="K27" s="11">
        <f t="shared" si="1"/>
        <v>0</v>
      </c>
      <c r="L27" s="11">
        <f t="shared" si="1"/>
        <v>0</v>
      </c>
      <c r="M27" s="11">
        <f t="shared" si="1"/>
        <v>7245030224</v>
      </c>
      <c r="N27" s="11">
        <f t="shared" si="1"/>
        <v>0</v>
      </c>
      <c r="O27" s="11">
        <f t="shared" si="1"/>
        <v>7245030224</v>
      </c>
      <c r="P27" s="11">
        <f t="shared" si="1"/>
        <v>0</v>
      </c>
      <c r="Q27" s="11">
        <f t="shared" si="1"/>
        <v>0</v>
      </c>
      <c r="R27" s="11">
        <f t="shared" si="1"/>
        <v>0</v>
      </c>
      <c r="S27" s="11">
        <f t="shared" si="1"/>
        <v>0</v>
      </c>
      <c r="T27" s="11">
        <f t="shared" si="1"/>
        <v>0</v>
      </c>
      <c r="U27" s="11">
        <f t="shared" si="1"/>
        <v>0</v>
      </c>
      <c r="V27" s="11">
        <f t="shared" si="1"/>
        <v>0</v>
      </c>
      <c r="W27" s="11">
        <f t="shared" si="1"/>
        <v>0</v>
      </c>
      <c r="X27" s="11">
        <f t="shared" si="1"/>
        <v>0</v>
      </c>
      <c r="Y27" s="11">
        <f t="shared" si="1"/>
        <v>0</v>
      </c>
      <c r="Z27" s="11">
        <f t="shared" si="1"/>
        <v>0</v>
      </c>
      <c r="AA27" s="11">
        <f t="shared" si="1"/>
        <v>0</v>
      </c>
      <c r="AB27" s="11">
        <f t="shared" si="1"/>
        <v>0</v>
      </c>
    </row>
    <row r="28" spans="1:28" ht="15" hidden="1" customHeight="1" x14ac:dyDescent="0.25">
      <c r="A28" s="26" t="s">
        <v>36</v>
      </c>
      <c r="B28" s="26" t="s">
        <v>37</v>
      </c>
      <c r="C28" s="26" t="s">
        <v>62</v>
      </c>
      <c r="D28" s="26" t="s">
        <v>63</v>
      </c>
      <c r="E28" s="26" t="s">
        <v>31</v>
      </c>
      <c r="F28" s="26" t="s">
        <v>32</v>
      </c>
      <c r="G28" s="26" t="s">
        <v>33</v>
      </c>
      <c r="H28" s="5">
        <v>2019064130.6400001</v>
      </c>
      <c r="I28" s="6">
        <f>+'Estado Apropiacion Unidad y Sub'!U54</f>
        <v>0</v>
      </c>
      <c r="J28" s="6">
        <v>0</v>
      </c>
      <c r="K28" s="6">
        <v>0</v>
      </c>
      <c r="L28" s="6">
        <v>0</v>
      </c>
      <c r="M28" s="5">
        <v>2019064130.6400001</v>
      </c>
      <c r="N28" s="6">
        <v>0</v>
      </c>
      <c r="O28" s="5">
        <v>2019064130.6400001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</row>
    <row r="29" spans="1:28" ht="15" hidden="1" customHeight="1" x14ac:dyDescent="0.25">
      <c r="A29" s="26" t="s">
        <v>36</v>
      </c>
      <c r="B29" s="26" t="s">
        <v>37</v>
      </c>
      <c r="C29" s="26" t="s">
        <v>64</v>
      </c>
      <c r="D29" s="26" t="s">
        <v>65</v>
      </c>
      <c r="E29" s="26" t="s">
        <v>31</v>
      </c>
      <c r="F29" s="26" t="s">
        <v>32</v>
      </c>
      <c r="G29" s="26" t="s">
        <v>33</v>
      </c>
      <c r="H29" s="5">
        <v>1421708223.72</v>
      </c>
      <c r="I29" s="6">
        <f>+'Estado Apropiacion Unidad y Sub'!U57</f>
        <v>0</v>
      </c>
      <c r="J29" s="6">
        <v>0</v>
      </c>
      <c r="K29" s="6">
        <v>0</v>
      </c>
      <c r="L29" s="6">
        <v>0</v>
      </c>
      <c r="M29" s="5">
        <v>1421708223.72</v>
      </c>
      <c r="N29" s="6">
        <v>0</v>
      </c>
      <c r="O29" s="5">
        <v>1421708223.72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</row>
    <row r="30" spans="1:28" ht="15" hidden="1" customHeight="1" x14ac:dyDescent="0.25">
      <c r="A30" s="26" t="s">
        <v>36</v>
      </c>
      <c r="B30" s="26" t="s">
        <v>37</v>
      </c>
      <c r="C30" s="26" t="s">
        <v>66</v>
      </c>
      <c r="D30" s="26" t="s">
        <v>67</v>
      </c>
      <c r="E30" s="26" t="s">
        <v>31</v>
      </c>
      <c r="F30" s="26" t="s">
        <v>32</v>
      </c>
      <c r="G30" s="26" t="s">
        <v>33</v>
      </c>
      <c r="H30" s="5">
        <v>1721438246.01</v>
      </c>
      <c r="I30" s="6">
        <f>+'Estado Apropiacion Unidad y Sub'!U60</f>
        <v>0</v>
      </c>
      <c r="J30" s="6">
        <v>0</v>
      </c>
      <c r="K30" s="6">
        <v>0</v>
      </c>
      <c r="L30" s="6">
        <v>0</v>
      </c>
      <c r="M30" s="5">
        <v>1721438246.01</v>
      </c>
      <c r="N30" s="6">
        <v>0</v>
      </c>
      <c r="O30" s="5">
        <v>1721438246.01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</row>
    <row r="31" spans="1:28" ht="15" hidden="1" customHeight="1" x14ac:dyDescent="0.25">
      <c r="A31" s="26" t="s">
        <v>36</v>
      </c>
      <c r="B31" s="26" t="s">
        <v>37</v>
      </c>
      <c r="C31" s="26" t="s">
        <v>68</v>
      </c>
      <c r="D31" s="26" t="s">
        <v>69</v>
      </c>
      <c r="E31" s="26" t="s">
        <v>31</v>
      </c>
      <c r="F31" s="26" t="s">
        <v>32</v>
      </c>
      <c r="G31" s="26" t="s">
        <v>33</v>
      </c>
      <c r="H31" s="5">
        <v>753468038.13999999</v>
      </c>
      <c r="I31" s="6">
        <f>+'Estado Apropiacion Unidad y Sub'!U63</f>
        <v>0</v>
      </c>
      <c r="J31" s="6">
        <v>0</v>
      </c>
      <c r="K31" s="6">
        <v>0</v>
      </c>
      <c r="L31" s="6">
        <v>0</v>
      </c>
      <c r="M31" s="5">
        <v>753468038.13999999</v>
      </c>
      <c r="N31" s="6">
        <v>0</v>
      </c>
      <c r="O31" s="5">
        <v>753468038.13999999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 ht="15" hidden="1" customHeight="1" x14ac:dyDescent="0.25">
      <c r="A32" s="26" t="s">
        <v>36</v>
      </c>
      <c r="B32" s="26" t="s">
        <v>37</v>
      </c>
      <c r="C32" s="26" t="s">
        <v>70</v>
      </c>
      <c r="D32" s="26" t="s">
        <v>71</v>
      </c>
      <c r="E32" s="26" t="s">
        <v>31</v>
      </c>
      <c r="F32" s="26" t="s">
        <v>32</v>
      </c>
      <c r="G32" s="26" t="s">
        <v>33</v>
      </c>
      <c r="H32" s="5">
        <v>387353588.55000001</v>
      </c>
      <c r="I32" s="6">
        <f>+'Estado Apropiacion Unidad y Sub'!U66</f>
        <v>0</v>
      </c>
      <c r="J32" s="6">
        <v>0</v>
      </c>
      <c r="K32" s="6">
        <v>0</v>
      </c>
      <c r="L32" s="6">
        <v>0</v>
      </c>
      <c r="M32" s="5">
        <v>387353588.55000001</v>
      </c>
      <c r="N32" s="6">
        <v>0</v>
      </c>
      <c r="O32" s="5">
        <v>387353588.55000001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</row>
    <row r="33" spans="1:28" ht="15" hidden="1" customHeight="1" x14ac:dyDescent="0.25">
      <c r="A33" s="26" t="s">
        <v>36</v>
      </c>
      <c r="B33" s="26" t="s">
        <v>37</v>
      </c>
      <c r="C33" s="26" t="s">
        <v>72</v>
      </c>
      <c r="D33" s="26" t="s">
        <v>73</v>
      </c>
      <c r="E33" s="26" t="s">
        <v>31</v>
      </c>
      <c r="F33" s="26" t="s">
        <v>32</v>
      </c>
      <c r="G33" s="26" t="s">
        <v>33</v>
      </c>
      <c r="H33" s="5">
        <v>565085605.86000001</v>
      </c>
      <c r="I33" s="6">
        <f>+'Estado Apropiacion Unidad y Sub'!U69</f>
        <v>0</v>
      </c>
      <c r="J33" s="6">
        <v>0</v>
      </c>
      <c r="K33" s="6">
        <v>0</v>
      </c>
      <c r="L33" s="6">
        <v>0</v>
      </c>
      <c r="M33" s="5">
        <v>565085605.86000001</v>
      </c>
      <c r="N33" s="6">
        <v>0</v>
      </c>
      <c r="O33" s="5">
        <v>565085605.86000001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</row>
    <row r="34" spans="1:28" ht="15" hidden="1" customHeight="1" x14ac:dyDescent="0.25">
      <c r="A34" s="26" t="s">
        <v>36</v>
      </c>
      <c r="B34" s="26" t="s">
        <v>37</v>
      </c>
      <c r="C34" s="26" t="s">
        <v>74</v>
      </c>
      <c r="D34" s="26" t="s">
        <v>75</v>
      </c>
      <c r="E34" s="26" t="s">
        <v>31</v>
      </c>
      <c r="F34" s="26" t="s">
        <v>32</v>
      </c>
      <c r="G34" s="26" t="s">
        <v>33</v>
      </c>
      <c r="H34" s="5">
        <v>376912391.07999998</v>
      </c>
      <c r="I34" s="6">
        <f>+'Estado Apropiacion Unidad y Sub'!U72</f>
        <v>0</v>
      </c>
      <c r="J34" s="6">
        <v>0</v>
      </c>
      <c r="K34" s="6">
        <v>0</v>
      </c>
      <c r="L34" s="6">
        <v>0</v>
      </c>
      <c r="M34" s="5">
        <v>376912391.07999998</v>
      </c>
      <c r="N34" s="6">
        <v>0</v>
      </c>
      <c r="O34" s="5">
        <v>376912391.07999998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</row>
    <row r="35" spans="1:28" s="8" customFormat="1" ht="15" hidden="1" customHeight="1" x14ac:dyDescent="0.25">
      <c r="A35" s="25" t="s">
        <v>36</v>
      </c>
      <c r="B35" s="25" t="s">
        <v>37</v>
      </c>
      <c r="C35" s="25" t="s">
        <v>76</v>
      </c>
      <c r="D35" s="25" t="s">
        <v>77</v>
      </c>
      <c r="E35" s="25" t="s">
        <v>31</v>
      </c>
      <c r="F35" s="25" t="s">
        <v>32</v>
      </c>
      <c r="G35" s="25" t="s">
        <v>33</v>
      </c>
      <c r="H35" s="11">
        <f>SUM(H36:H42)</f>
        <v>2051484698</v>
      </c>
      <c r="I35" s="11">
        <f t="shared" ref="I35:AB35" si="2">SUM(I36:I42)</f>
        <v>0</v>
      </c>
      <c r="J35" s="11">
        <f t="shared" si="2"/>
        <v>0</v>
      </c>
      <c r="K35" s="11">
        <f t="shared" si="2"/>
        <v>0</v>
      </c>
      <c r="L35" s="11">
        <f t="shared" si="2"/>
        <v>0</v>
      </c>
      <c r="M35" s="11">
        <f t="shared" si="2"/>
        <v>2051484698</v>
      </c>
      <c r="N35" s="11">
        <f t="shared" si="2"/>
        <v>0</v>
      </c>
      <c r="O35" s="11">
        <f t="shared" si="2"/>
        <v>2051484698</v>
      </c>
      <c r="P35" s="11">
        <f t="shared" si="2"/>
        <v>0</v>
      </c>
      <c r="Q35" s="11">
        <f t="shared" si="2"/>
        <v>0</v>
      </c>
      <c r="R35" s="11">
        <f t="shared" si="2"/>
        <v>0</v>
      </c>
      <c r="S35" s="11">
        <f t="shared" si="2"/>
        <v>0</v>
      </c>
      <c r="T35" s="11">
        <f t="shared" si="2"/>
        <v>0</v>
      </c>
      <c r="U35" s="11">
        <f t="shared" si="2"/>
        <v>0</v>
      </c>
      <c r="V35" s="11">
        <f t="shared" si="2"/>
        <v>0</v>
      </c>
      <c r="W35" s="11">
        <f t="shared" si="2"/>
        <v>0</v>
      </c>
      <c r="X35" s="11">
        <f t="shared" si="2"/>
        <v>0</v>
      </c>
      <c r="Y35" s="11">
        <f t="shared" si="2"/>
        <v>0</v>
      </c>
      <c r="Z35" s="11">
        <f t="shared" si="2"/>
        <v>0</v>
      </c>
      <c r="AA35" s="11">
        <f t="shared" si="2"/>
        <v>0</v>
      </c>
      <c r="AB35" s="11">
        <f t="shared" si="2"/>
        <v>0</v>
      </c>
    </row>
    <row r="36" spans="1:28" ht="15" hidden="1" customHeight="1" x14ac:dyDescent="0.25">
      <c r="A36" s="26" t="s">
        <v>36</v>
      </c>
      <c r="B36" s="26" t="s">
        <v>37</v>
      </c>
      <c r="C36" s="26" t="s">
        <v>78</v>
      </c>
      <c r="D36" s="26" t="s">
        <v>79</v>
      </c>
      <c r="E36" s="26" t="s">
        <v>31</v>
      </c>
      <c r="F36" s="26" t="s">
        <v>32</v>
      </c>
      <c r="G36" s="26" t="s">
        <v>33</v>
      </c>
      <c r="H36" s="5">
        <v>839174118.41999996</v>
      </c>
      <c r="I36" s="6">
        <f>+'Estado Apropiacion Unidad y Sub'!U76</f>
        <v>0</v>
      </c>
      <c r="J36" s="6">
        <v>0</v>
      </c>
      <c r="K36" s="6">
        <v>0</v>
      </c>
      <c r="L36" s="6">
        <v>0</v>
      </c>
      <c r="M36" s="5">
        <v>839174118.41999996</v>
      </c>
      <c r="N36" s="6">
        <v>0</v>
      </c>
      <c r="O36" s="5">
        <v>839174118.41999996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</row>
    <row r="37" spans="1:28" ht="15" hidden="1" customHeight="1" x14ac:dyDescent="0.25">
      <c r="A37" s="26" t="s">
        <v>36</v>
      </c>
      <c r="B37" s="26" t="s">
        <v>37</v>
      </c>
      <c r="C37" s="26" t="s">
        <v>80</v>
      </c>
      <c r="D37" s="26" t="s">
        <v>81</v>
      </c>
      <c r="E37" s="26" t="s">
        <v>31</v>
      </c>
      <c r="F37" s="26" t="s">
        <v>32</v>
      </c>
      <c r="G37" s="26" t="s">
        <v>33</v>
      </c>
      <c r="H37" s="5">
        <v>118542548.84999999</v>
      </c>
      <c r="I37" s="6">
        <f>+'Estado Apropiacion Unidad y Sub'!U79</f>
        <v>0</v>
      </c>
      <c r="J37" s="6">
        <v>0</v>
      </c>
      <c r="K37" s="6">
        <v>0</v>
      </c>
      <c r="L37" s="6">
        <v>0</v>
      </c>
      <c r="M37" s="5">
        <v>118542548.84999999</v>
      </c>
      <c r="N37" s="6">
        <v>0</v>
      </c>
      <c r="O37" s="5">
        <v>118542548.84999999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</row>
    <row r="38" spans="1:28" ht="15" hidden="1" customHeight="1" x14ac:dyDescent="0.25">
      <c r="A38" s="26" t="s">
        <v>36</v>
      </c>
      <c r="B38" s="26" t="s">
        <v>37</v>
      </c>
      <c r="C38" s="26" t="s">
        <v>82</v>
      </c>
      <c r="D38" s="26" t="s">
        <v>83</v>
      </c>
      <c r="E38" s="26" t="s">
        <v>31</v>
      </c>
      <c r="F38" s="26" t="s">
        <v>32</v>
      </c>
      <c r="G38" s="26" t="s">
        <v>33</v>
      </c>
      <c r="H38" s="5">
        <v>78986977.200000003</v>
      </c>
      <c r="I38" s="6">
        <f>+'Estado Apropiacion Unidad y Sub'!U82</f>
        <v>0</v>
      </c>
      <c r="J38" s="6">
        <v>0</v>
      </c>
      <c r="K38" s="6">
        <v>0</v>
      </c>
      <c r="L38" s="6">
        <v>0</v>
      </c>
      <c r="M38" s="5">
        <v>78986977.200000003</v>
      </c>
      <c r="N38" s="6">
        <v>0</v>
      </c>
      <c r="O38" s="5">
        <v>78986977.200000003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</row>
    <row r="39" spans="1:28" ht="15" hidden="1" customHeight="1" x14ac:dyDescent="0.25">
      <c r="A39" s="26" t="s">
        <v>36</v>
      </c>
      <c r="B39" s="26" t="s">
        <v>37</v>
      </c>
      <c r="C39" s="26" t="s">
        <v>84</v>
      </c>
      <c r="D39" s="26" t="s">
        <v>85</v>
      </c>
      <c r="E39" s="26" t="s">
        <v>31</v>
      </c>
      <c r="F39" s="26" t="s">
        <v>32</v>
      </c>
      <c r="G39" s="26" t="s">
        <v>33</v>
      </c>
      <c r="H39" s="5">
        <v>507692396.70999998</v>
      </c>
      <c r="I39" s="6">
        <f>+'Estado Apropiacion Unidad y Sub'!U85</f>
        <v>0</v>
      </c>
      <c r="J39" s="6">
        <v>0</v>
      </c>
      <c r="K39" s="6">
        <v>0</v>
      </c>
      <c r="L39" s="6">
        <v>0</v>
      </c>
      <c r="M39" s="5">
        <v>507692396.70999998</v>
      </c>
      <c r="N39" s="6">
        <v>0</v>
      </c>
      <c r="O39" s="5">
        <v>507692396.70999998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</row>
    <row r="40" spans="1:28" ht="15" hidden="1" customHeight="1" x14ac:dyDescent="0.25">
      <c r="A40" s="26" t="s">
        <v>36</v>
      </c>
      <c r="B40" s="26" t="s">
        <v>37</v>
      </c>
      <c r="C40" s="26" t="s">
        <v>86</v>
      </c>
      <c r="D40" s="26" t="s">
        <v>87</v>
      </c>
      <c r="E40" s="26" t="s">
        <v>31</v>
      </c>
      <c r="F40" s="26" t="s">
        <v>32</v>
      </c>
      <c r="G40" s="26" t="s">
        <v>33</v>
      </c>
      <c r="H40" s="5">
        <v>382165162.50999999</v>
      </c>
      <c r="I40" s="6">
        <f>+'Estado Apropiacion Unidad y Sub'!U88</f>
        <v>0</v>
      </c>
      <c r="J40" s="6">
        <v>0</v>
      </c>
      <c r="K40" s="6">
        <v>0</v>
      </c>
      <c r="L40" s="6">
        <v>0</v>
      </c>
      <c r="M40" s="5">
        <v>382165162.50999999</v>
      </c>
      <c r="N40" s="6">
        <v>0</v>
      </c>
      <c r="O40" s="5">
        <v>382165162.50999999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</row>
    <row r="41" spans="1:28" ht="15" hidden="1" customHeight="1" x14ac:dyDescent="0.25">
      <c r="A41" s="26" t="s">
        <v>36</v>
      </c>
      <c r="B41" s="26" t="s">
        <v>37</v>
      </c>
      <c r="C41" s="26" t="s">
        <v>88</v>
      </c>
      <c r="D41" s="26" t="s">
        <v>89</v>
      </c>
      <c r="E41" s="26" t="s">
        <v>31</v>
      </c>
      <c r="F41" s="26" t="s">
        <v>32</v>
      </c>
      <c r="G41" s="26" t="s">
        <v>33</v>
      </c>
      <c r="H41" s="5">
        <v>83845329.700000003</v>
      </c>
      <c r="I41" s="6">
        <f>+'Estado Apropiacion Unidad y Sub'!U91</f>
        <v>0</v>
      </c>
      <c r="J41" s="6">
        <v>0</v>
      </c>
      <c r="K41" s="6">
        <v>0</v>
      </c>
      <c r="L41" s="6">
        <v>0</v>
      </c>
      <c r="M41" s="5">
        <v>83845329.700000003</v>
      </c>
      <c r="N41" s="6">
        <v>0</v>
      </c>
      <c r="O41" s="5">
        <v>83845329.700000003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</row>
    <row r="42" spans="1:28" ht="15" hidden="1" customHeight="1" x14ac:dyDescent="0.25">
      <c r="A42" s="26" t="s">
        <v>36</v>
      </c>
      <c r="B42" s="26" t="s">
        <v>37</v>
      </c>
      <c r="C42" s="26" t="s">
        <v>90</v>
      </c>
      <c r="D42" s="26" t="s">
        <v>91</v>
      </c>
      <c r="E42" s="26" t="s">
        <v>31</v>
      </c>
      <c r="F42" s="26" t="s">
        <v>32</v>
      </c>
      <c r="G42" s="26" t="s">
        <v>33</v>
      </c>
      <c r="H42" s="5">
        <v>41078164.609999999</v>
      </c>
      <c r="I42" s="6">
        <f>+'Estado Apropiacion Unidad y Sub'!U94</f>
        <v>0</v>
      </c>
      <c r="J42" s="6">
        <v>0</v>
      </c>
      <c r="K42" s="6">
        <v>0</v>
      </c>
      <c r="L42" s="6">
        <v>0</v>
      </c>
      <c r="M42" s="5">
        <v>41078164.609999999</v>
      </c>
      <c r="N42" s="6">
        <v>0</v>
      </c>
      <c r="O42" s="5">
        <v>41078164.609999999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</row>
    <row r="43" spans="1:28" s="8" customFormat="1" ht="15" hidden="1" customHeight="1" x14ac:dyDescent="0.25">
      <c r="A43" s="25" t="s">
        <v>36</v>
      </c>
      <c r="B43" s="25" t="s">
        <v>37</v>
      </c>
      <c r="C43" s="25" t="s">
        <v>100</v>
      </c>
      <c r="D43" s="25" t="s">
        <v>101</v>
      </c>
      <c r="E43" s="25" t="s">
        <v>31</v>
      </c>
      <c r="F43" s="25" t="s">
        <v>32</v>
      </c>
      <c r="G43" s="25" t="s">
        <v>33</v>
      </c>
      <c r="H43" s="11">
        <f>SUM(H44:H47)</f>
        <v>87400000</v>
      </c>
      <c r="I43" s="11">
        <f t="shared" ref="I43:AB43" si="3">SUM(I44:I47)</f>
        <v>0</v>
      </c>
      <c r="J43" s="11">
        <f t="shared" si="3"/>
        <v>0</v>
      </c>
      <c r="K43" s="11">
        <f t="shared" si="3"/>
        <v>0</v>
      </c>
      <c r="L43" s="11">
        <f t="shared" si="3"/>
        <v>0</v>
      </c>
      <c r="M43" s="11">
        <f t="shared" si="3"/>
        <v>87400000</v>
      </c>
      <c r="N43" s="11">
        <f t="shared" si="3"/>
        <v>0</v>
      </c>
      <c r="O43" s="11">
        <f t="shared" si="3"/>
        <v>87400000</v>
      </c>
      <c r="P43" s="11">
        <f t="shared" si="3"/>
        <v>0</v>
      </c>
      <c r="Q43" s="11">
        <f t="shared" si="3"/>
        <v>0</v>
      </c>
      <c r="R43" s="11">
        <f t="shared" si="3"/>
        <v>0</v>
      </c>
      <c r="S43" s="11">
        <f t="shared" si="3"/>
        <v>0</v>
      </c>
      <c r="T43" s="11">
        <f t="shared" si="3"/>
        <v>0</v>
      </c>
      <c r="U43" s="11">
        <f t="shared" si="3"/>
        <v>0</v>
      </c>
      <c r="V43" s="11">
        <f t="shared" si="3"/>
        <v>0</v>
      </c>
      <c r="W43" s="11">
        <f t="shared" si="3"/>
        <v>0</v>
      </c>
      <c r="X43" s="11">
        <f t="shared" si="3"/>
        <v>0</v>
      </c>
      <c r="Y43" s="11">
        <f t="shared" si="3"/>
        <v>0</v>
      </c>
      <c r="Z43" s="11">
        <f t="shared" si="3"/>
        <v>0</v>
      </c>
      <c r="AA43" s="11">
        <f t="shared" si="3"/>
        <v>0</v>
      </c>
      <c r="AB43" s="11">
        <f t="shared" si="3"/>
        <v>0</v>
      </c>
    </row>
    <row r="44" spans="1:28" ht="15" hidden="1" customHeight="1" x14ac:dyDescent="0.25">
      <c r="A44" s="26" t="s">
        <v>36</v>
      </c>
      <c r="B44" s="26" t="s">
        <v>37</v>
      </c>
      <c r="C44" s="26" t="s">
        <v>92</v>
      </c>
      <c r="D44" s="26" t="s">
        <v>93</v>
      </c>
      <c r="E44" s="26" t="s">
        <v>31</v>
      </c>
      <c r="F44" s="26" t="s">
        <v>32</v>
      </c>
      <c r="G44" s="26" t="s">
        <v>33</v>
      </c>
      <c r="H44" s="5">
        <v>40400000</v>
      </c>
      <c r="I44" s="6">
        <v>0</v>
      </c>
      <c r="J44" s="6">
        <v>0</v>
      </c>
      <c r="K44" s="6">
        <v>0</v>
      </c>
      <c r="L44" s="6">
        <v>0</v>
      </c>
      <c r="M44" s="5">
        <v>40400000</v>
      </c>
      <c r="N44" s="6">
        <v>0</v>
      </c>
      <c r="O44" s="5">
        <v>40400000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</row>
    <row r="45" spans="1:28" ht="15" hidden="1" customHeight="1" x14ac:dyDescent="0.25">
      <c r="A45" s="26" t="s">
        <v>36</v>
      </c>
      <c r="B45" s="26" t="s">
        <v>37</v>
      </c>
      <c r="C45" s="26" t="s">
        <v>94</v>
      </c>
      <c r="D45" s="26" t="s">
        <v>95</v>
      </c>
      <c r="E45" s="26" t="s">
        <v>31</v>
      </c>
      <c r="F45" s="26" t="s">
        <v>32</v>
      </c>
      <c r="G45" s="26" t="s">
        <v>33</v>
      </c>
      <c r="H45" s="5">
        <v>7000000</v>
      </c>
      <c r="I45" s="6">
        <v>0</v>
      </c>
      <c r="J45" s="6">
        <v>0</v>
      </c>
      <c r="K45" s="6">
        <v>0</v>
      </c>
      <c r="L45" s="6">
        <v>0</v>
      </c>
      <c r="M45" s="5">
        <v>7000000</v>
      </c>
      <c r="N45" s="6">
        <v>0</v>
      </c>
      <c r="O45" s="5">
        <v>7000000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</row>
    <row r="46" spans="1:28" ht="15" hidden="1" customHeight="1" x14ac:dyDescent="0.25">
      <c r="A46" s="26" t="s">
        <v>36</v>
      </c>
      <c r="B46" s="26" t="s">
        <v>37</v>
      </c>
      <c r="C46" s="26" t="s">
        <v>96</v>
      </c>
      <c r="D46" s="26" t="s">
        <v>97</v>
      </c>
      <c r="E46" s="26" t="s">
        <v>31</v>
      </c>
      <c r="F46" s="26" t="s">
        <v>32</v>
      </c>
      <c r="G46" s="26" t="s">
        <v>33</v>
      </c>
      <c r="H46" s="5">
        <v>15000000</v>
      </c>
      <c r="I46" s="6">
        <v>0</v>
      </c>
      <c r="J46" s="6">
        <v>0</v>
      </c>
      <c r="K46" s="6">
        <v>0</v>
      </c>
      <c r="L46" s="6">
        <v>0</v>
      </c>
      <c r="M46" s="5">
        <v>15000000</v>
      </c>
      <c r="N46" s="6">
        <v>0</v>
      </c>
      <c r="O46" s="5">
        <v>15000000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</row>
    <row r="47" spans="1:28" ht="15" hidden="1" customHeight="1" x14ac:dyDescent="0.25">
      <c r="A47" s="26" t="s">
        <v>36</v>
      </c>
      <c r="B47" s="26" t="s">
        <v>37</v>
      </c>
      <c r="C47" s="26" t="s">
        <v>98</v>
      </c>
      <c r="D47" s="26" t="s">
        <v>99</v>
      </c>
      <c r="E47" s="26" t="s">
        <v>31</v>
      </c>
      <c r="F47" s="26" t="s">
        <v>32</v>
      </c>
      <c r="G47" s="26" t="s">
        <v>33</v>
      </c>
      <c r="H47" s="5">
        <v>25000000</v>
      </c>
      <c r="I47" s="6">
        <v>0</v>
      </c>
      <c r="J47" s="6">
        <v>0</v>
      </c>
      <c r="K47" s="6">
        <v>0</v>
      </c>
      <c r="L47" s="6">
        <v>0</v>
      </c>
      <c r="M47" s="5">
        <v>25000000</v>
      </c>
      <c r="N47" s="6">
        <v>0</v>
      </c>
      <c r="O47" s="5">
        <v>25000000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</row>
    <row r="48" spans="1:28" s="8" customFormat="1" ht="15" hidden="1" customHeight="1" x14ac:dyDescent="0.25">
      <c r="A48" s="25" t="s">
        <v>36</v>
      </c>
      <c r="B48" s="25" t="s">
        <v>37</v>
      </c>
      <c r="C48" s="25" t="s">
        <v>164</v>
      </c>
      <c r="D48" s="25" t="s">
        <v>165</v>
      </c>
      <c r="E48" s="25" t="s">
        <v>31</v>
      </c>
      <c r="F48" s="25" t="s">
        <v>32</v>
      </c>
      <c r="G48" s="25" t="s">
        <v>33</v>
      </c>
      <c r="H48" s="11">
        <f>SUM(H49:H79)</f>
        <v>18720000000</v>
      </c>
      <c r="I48" s="11">
        <f t="shared" ref="I48:AB48" si="4">SUM(I49:I79)</f>
        <v>0</v>
      </c>
      <c r="J48" s="11">
        <f t="shared" si="4"/>
        <v>0</v>
      </c>
      <c r="K48" s="11">
        <f t="shared" si="4"/>
        <v>0</v>
      </c>
      <c r="L48" s="11">
        <f t="shared" si="4"/>
        <v>0</v>
      </c>
      <c r="M48" s="11">
        <f t="shared" si="4"/>
        <v>18720000000</v>
      </c>
      <c r="N48" s="11">
        <f t="shared" si="4"/>
        <v>0</v>
      </c>
      <c r="O48" s="11">
        <f t="shared" si="4"/>
        <v>18720000000</v>
      </c>
      <c r="P48" s="11">
        <f t="shared" si="4"/>
        <v>0</v>
      </c>
      <c r="Q48" s="11">
        <f t="shared" si="4"/>
        <v>0</v>
      </c>
      <c r="R48" s="11">
        <f t="shared" si="4"/>
        <v>0</v>
      </c>
      <c r="S48" s="11">
        <f t="shared" si="4"/>
        <v>0</v>
      </c>
      <c r="T48" s="11">
        <f t="shared" si="4"/>
        <v>0</v>
      </c>
      <c r="U48" s="11">
        <f t="shared" si="4"/>
        <v>0</v>
      </c>
      <c r="V48" s="11">
        <f t="shared" si="4"/>
        <v>0</v>
      </c>
      <c r="W48" s="11">
        <f t="shared" si="4"/>
        <v>0</v>
      </c>
      <c r="X48" s="11">
        <f t="shared" si="4"/>
        <v>0</v>
      </c>
      <c r="Y48" s="11">
        <f t="shared" si="4"/>
        <v>0</v>
      </c>
      <c r="Z48" s="11">
        <f t="shared" si="4"/>
        <v>0</v>
      </c>
      <c r="AA48" s="11">
        <f t="shared" si="4"/>
        <v>0</v>
      </c>
      <c r="AB48" s="11">
        <f t="shared" si="4"/>
        <v>0</v>
      </c>
    </row>
    <row r="49" spans="1:28" ht="15" hidden="1" customHeight="1" x14ac:dyDescent="0.25">
      <c r="A49" s="26" t="s">
        <v>36</v>
      </c>
      <c r="B49" s="26" t="s">
        <v>37</v>
      </c>
      <c r="C49" s="26" t="s">
        <v>102</v>
      </c>
      <c r="D49" s="26" t="s">
        <v>103</v>
      </c>
      <c r="E49" s="26" t="s">
        <v>31</v>
      </c>
      <c r="F49" s="26" t="s">
        <v>32</v>
      </c>
      <c r="G49" s="26" t="s">
        <v>33</v>
      </c>
      <c r="H49" s="5">
        <v>125500000</v>
      </c>
      <c r="I49" s="6">
        <f>+'Estado Apropiacion Unidad y Sub'!U110</f>
        <v>0</v>
      </c>
      <c r="J49" s="6">
        <v>0</v>
      </c>
      <c r="K49" s="6">
        <v>0</v>
      </c>
      <c r="L49" s="6">
        <v>0</v>
      </c>
      <c r="M49" s="5">
        <v>125500000</v>
      </c>
      <c r="N49" s="6">
        <v>0</v>
      </c>
      <c r="O49" s="5">
        <v>125500000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</row>
    <row r="50" spans="1:28" ht="15" hidden="1" customHeight="1" x14ac:dyDescent="0.25">
      <c r="A50" s="26" t="s">
        <v>36</v>
      </c>
      <c r="B50" s="26" t="s">
        <v>37</v>
      </c>
      <c r="C50" s="26" t="s">
        <v>104</v>
      </c>
      <c r="D50" s="26" t="s">
        <v>105</v>
      </c>
      <c r="E50" s="26" t="s">
        <v>31</v>
      </c>
      <c r="F50" s="26" t="s">
        <v>32</v>
      </c>
      <c r="G50" s="26" t="s">
        <v>33</v>
      </c>
      <c r="H50" s="5">
        <v>130000000</v>
      </c>
      <c r="I50" s="6">
        <f>+'Estado Apropiacion Unidad y Sub'!U113</f>
        <v>0</v>
      </c>
      <c r="J50" s="6">
        <v>0</v>
      </c>
      <c r="K50" s="6">
        <v>0</v>
      </c>
      <c r="L50" s="6">
        <v>0</v>
      </c>
      <c r="M50" s="5">
        <v>130000000</v>
      </c>
      <c r="N50" s="6">
        <v>0</v>
      </c>
      <c r="O50" s="5">
        <v>130000000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</row>
    <row r="51" spans="1:28" ht="15" hidden="1" customHeight="1" x14ac:dyDescent="0.25">
      <c r="A51" s="26" t="s">
        <v>36</v>
      </c>
      <c r="B51" s="26" t="s">
        <v>37</v>
      </c>
      <c r="C51" s="26" t="s">
        <v>106</v>
      </c>
      <c r="D51" s="26" t="s">
        <v>107</v>
      </c>
      <c r="E51" s="26" t="s">
        <v>31</v>
      </c>
      <c r="F51" s="26" t="s">
        <v>32</v>
      </c>
      <c r="G51" s="26" t="s">
        <v>33</v>
      </c>
      <c r="H51" s="5">
        <v>23000000</v>
      </c>
      <c r="I51" s="6">
        <f>+'Estado Apropiacion Unidad y Sub'!U116</f>
        <v>0</v>
      </c>
      <c r="J51" s="6">
        <v>0</v>
      </c>
      <c r="K51" s="6">
        <v>0</v>
      </c>
      <c r="L51" s="6">
        <v>0</v>
      </c>
      <c r="M51" s="5">
        <v>23000000</v>
      </c>
      <c r="N51" s="6">
        <v>0</v>
      </c>
      <c r="O51" s="5">
        <v>23000000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</row>
    <row r="52" spans="1:28" ht="15" hidden="1" customHeight="1" x14ac:dyDescent="0.25">
      <c r="A52" s="26" t="s">
        <v>36</v>
      </c>
      <c r="B52" s="26" t="s">
        <v>37</v>
      </c>
      <c r="C52" s="26" t="s">
        <v>108</v>
      </c>
      <c r="D52" s="26" t="s">
        <v>109</v>
      </c>
      <c r="E52" s="26" t="s">
        <v>31</v>
      </c>
      <c r="F52" s="26" t="s">
        <v>32</v>
      </c>
      <c r="G52" s="26" t="s">
        <v>33</v>
      </c>
      <c r="H52" s="5">
        <v>41810476</v>
      </c>
      <c r="I52" s="6">
        <f>+'Estado Apropiacion Unidad y Sub'!U119</f>
        <v>0</v>
      </c>
      <c r="J52" s="6">
        <v>0</v>
      </c>
      <c r="K52" s="6">
        <v>0</v>
      </c>
      <c r="L52" s="6">
        <v>0</v>
      </c>
      <c r="M52" s="5">
        <v>41810476</v>
      </c>
      <c r="N52" s="6">
        <v>0</v>
      </c>
      <c r="O52" s="5">
        <v>41810476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</row>
    <row r="53" spans="1:28" ht="15" hidden="1" customHeight="1" x14ac:dyDescent="0.25">
      <c r="A53" s="26" t="s">
        <v>36</v>
      </c>
      <c r="B53" s="26" t="s">
        <v>37</v>
      </c>
      <c r="C53" s="26" t="s">
        <v>110</v>
      </c>
      <c r="D53" s="26" t="s">
        <v>111</v>
      </c>
      <c r="E53" s="26" t="s">
        <v>31</v>
      </c>
      <c r="F53" s="26" t="s">
        <v>32</v>
      </c>
      <c r="G53" s="26" t="s">
        <v>33</v>
      </c>
      <c r="H53" s="5">
        <v>76000000</v>
      </c>
      <c r="I53" s="6">
        <f>+'Estado Apropiacion Unidad y Sub'!U122</f>
        <v>0</v>
      </c>
      <c r="J53" s="6">
        <v>0</v>
      </c>
      <c r="K53" s="6">
        <v>0</v>
      </c>
      <c r="L53" s="6">
        <v>0</v>
      </c>
      <c r="M53" s="5">
        <v>76000000</v>
      </c>
      <c r="N53" s="6">
        <v>0</v>
      </c>
      <c r="O53" s="5">
        <v>76000000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</row>
    <row r="54" spans="1:28" ht="15" hidden="1" customHeight="1" x14ac:dyDescent="0.25">
      <c r="A54" s="26" t="s">
        <v>36</v>
      </c>
      <c r="B54" s="26" t="s">
        <v>37</v>
      </c>
      <c r="C54" s="26" t="s">
        <v>112</v>
      </c>
      <c r="D54" s="26" t="s">
        <v>113</v>
      </c>
      <c r="E54" s="26" t="s">
        <v>31</v>
      </c>
      <c r="F54" s="26" t="s">
        <v>32</v>
      </c>
      <c r="G54" s="26" t="s">
        <v>33</v>
      </c>
      <c r="H54" s="5">
        <v>81069200</v>
      </c>
      <c r="I54" s="6">
        <f>+'Estado Apropiacion Unidad y Sub'!U125</f>
        <v>0</v>
      </c>
      <c r="J54" s="6">
        <v>0</v>
      </c>
      <c r="K54" s="6">
        <v>0</v>
      </c>
      <c r="L54" s="6">
        <v>0</v>
      </c>
      <c r="M54" s="5">
        <v>81069200</v>
      </c>
      <c r="N54" s="6">
        <v>0</v>
      </c>
      <c r="O54" s="5">
        <v>81069200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</row>
    <row r="55" spans="1:28" ht="15" hidden="1" customHeight="1" x14ac:dyDescent="0.25">
      <c r="A55" s="26" t="s">
        <v>36</v>
      </c>
      <c r="B55" s="26" t="s">
        <v>37</v>
      </c>
      <c r="C55" s="26" t="s">
        <v>114</v>
      </c>
      <c r="D55" s="26" t="s">
        <v>115</v>
      </c>
      <c r="E55" s="26" t="s">
        <v>31</v>
      </c>
      <c r="F55" s="26" t="s">
        <v>32</v>
      </c>
      <c r="G55" s="26" t="s">
        <v>33</v>
      </c>
      <c r="H55" s="5">
        <v>104000000</v>
      </c>
      <c r="I55" s="6">
        <f>+'Estado Apropiacion Unidad y Sub'!U128</f>
        <v>0</v>
      </c>
      <c r="J55" s="6">
        <v>0</v>
      </c>
      <c r="K55" s="6">
        <v>0</v>
      </c>
      <c r="L55" s="6">
        <v>0</v>
      </c>
      <c r="M55" s="5">
        <v>104000000</v>
      </c>
      <c r="N55" s="6">
        <v>0</v>
      </c>
      <c r="O55" s="5">
        <v>104000000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</row>
    <row r="56" spans="1:28" ht="15" hidden="1" customHeight="1" x14ac:dyDescent="0.25">
      <c r="A56" s="26" t="s">
        <v>36</v>
      </c>
      <c r="B56" s="26" t="s">
        <v>37</v>
      </c>
      <c r="C56" s="26" t="s">
        <v>116</v>
      </c>
      <c r="D56" s="26" t="s">
        <v>117</v>
      </c>
      <c r="E56" s="26" t="s">
        <v>31</v>
      </c>
      <c r="F56" s="26" t="s">
        <v>32</v>
      </c>
      <c r="G56" s="26" t="s">
        <v>33</v>
      </c>
      <c r="H56" s="5">
        <v>295000000</v>
      </c>
      <c r="I56" s="6">
        <f>+'Estado Apropiacion Unidad y Sub'!U131</f>
        <v>0</v>
      </c>
      <c r="J56" s="6">
        <v>0</v>
      </c>
      <c r="K56" s="6">
        <v>0</v>
      </c>
      <c r="L56" s="6">
        <v>0</v>
      </c>
      <c r="M56" s="5">
        <v>295000000</v>
      </c>
      <c r="N56" s="6">
        <v>0</v>
      </c>
      <c r="O56" s="5">
        <v>295000000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</row>
    <row r="57" spans="1:28" ht="15" hidden="1" customHeight="1" x14ac:dyDescent="0.25">
      <c r="A57" s="26" t="s">
        <v>36</v>
      </c>
      <c r="B57" s="26" t="s">
        <v>37</v>
      </c>
      <c r="C57" s="26" t="s">
        <v>118</v>
      </c>
      <c r="D57" s="26" t="s">
        <v>119</v>
      </c>
      <c r="E57" s="26" t="s">
        <v>31</v>
      </c>
      <c r="F57" s="26" t="s">
        <v>32</v>
      </c>
      <c r="G57" s="26" t="s">
        <v>33</v>
      </c>
      <c r="H57" s="5">
        <v>2000000</v>
      </c>
      <c r="I57" s="6">
        <f>+'Estado Apropiacion Unidad y Sub'!U134</f>
        <v>0</v>
      </c>
      <c r="J57" s="6">
        <v>0</v>
      </c>
      <c r="K57" s="6">
        <v>0</v>
      </c>
      <c r="L57" s="6">
        <v>0</v>
      </c>
      <c r="M57" s="5">
        <v>2000000</v>
      </c>
      <c r="N57" s="6">
        <v>0</v>
      </c>
      <c r="O57" s="5">
        <v>2000000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</row>
    <row r="58" spans="1:28" ht="15" hidden="1" customHeight="1" x14ac:dyDescent="0.25">
      <c r="A58" s="26" t="s">
        <v>36</v>
      </c>
      <c r="B58" s="26" t="s">
        <v>37</v>
      </c>
      <c r="C58" s="26" t="s">
        <v>120</v>
      </c>
      <c r="D58" s="26" t="s">
        <v>95</v>
      </c>
      <c r="E58" s="26" t="s">
        <v>31</v>
      </c>
      <c r="F58" s="26" t="s">
        <v>32</v>
      </c>
      <c r="G58" s="26" t="s">
        <v>33</v>
      </c>
      <c r="H58" s="5">
        <v>170000000</v>
      </c>
      <c r="I58" s="6">
        <f>+'Estado Apropiacion Unidad y Sub'!U137</f>
        <v>0</v>
      </c>
      <c r="J58" s="6">
        <v>0</v>
      </c>
      <c r="K58" s="6">
        <v>0</v>
      </c>
      <c r="L58" s="6">
        <v>0</v>
      </c>
      <c r="M58" s="5">
        <v>170000000</v>
      </c>
      <c r="N58" s="6">
        <v>0</v>
      </c>
      <c r="O58" s="5">
        <v>170000000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</row>
    <row r="59" spans="1:28" ht="15" hidden="1" customHeight="1" x14ac:dyDescent="0.25">
      <c r="A59" s="26" t="s">
        <v>36</v>
      </c>
      <c r="B59" s="26" t="s">
        <v>37</v>
      </c>
      <c r="C59" s="26" t="s">
        <v>121</v>
      </c>
      <c r="D59" s="26" t="s">
        <v>122</v>
      </c>
      <c r="E59" s="26" t="s">
        <v>31</v>
      </c>
      <c r="F59" s="26" t="s">
        <v>32</v>
      </c>
      <c r="G59" s="26" t="s">
        <v>33</v>
      </c>
      <c r="H59" s="5">
        <v>438515768</v>
      </c>
      <c r="I59" s="6">
        <f>+'Estado Apropiacion Unidad y Sub'!U140</f>
        <v>0</v>
      </c>
      <c r="J59" s="6">
        <v>0</v>
      </c>
      <c r="K59" s="6">
        <v>0</v>
      </c>
      <c r="L59" s="6">
        <v>0</v>
      </c>
      <c r="M59" s="5">
        <v>438515768</v>
      </c>
      <c r="N59" s="6">
        <v>0</v>
      </c>
      <c r="O59" s="5">
        <v>438515768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</row>
    <row r="60" spans="1:28" ht="15" hidden="1" customHeight="1" x14ac:dyDescent="0.25">
      <c r="A60" s="26" t="s">
        <v>36</v>
      </c>
      <c r="B60" s="26" t="s">
        <v>37</v>
      </c>
      <c r="C60" s="26" t="s">
        <v>123</v>
      </c>
      <c r="D60" s="26" t="s">
        <v>124</v>
      </c>
      <c r="E60" s="26" t="s">
        <v>31</v>
      </c>
      <c r="F60" s="26" t="s">
        <v>32</v>
      </c>
      <c r="G60" s="26" t="s">
        <v>33</v>
      </c>
      <c r="H60" s="5">
        <v>52000000</v>
      </c>
      <c r="I60" s="6">
        <f>+'Estado Apropiacion Unidad y Sub'!U144</f>
        <v>0</v>
      </c>
      <c r="J60" s="6">
        <v>0</v>
      </c>
      <c r="K60" s="6">
        <v>0</v>
      </c>
      <c r="L60" s="6">
        <v>0</v>
      </c>
      <c r="M60" s="5">
        <v>52000000</v>
      </c>
      <c r="N60" s="6">
        <v>0</v>
      </c>
      <c r="O60" s="5">
        <v>52000000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</row>
    <row r="61" spans="1:28" ht="15" hidden="1" customHeight="1" x14ac:dyDescent="0.25">
      <c r="A61" s="26" t="s">
        <v>36</v>
      </c>
      <c r="B61" s="26" t="s">
        <v>37</v>
      </c>
      <c r="C61" s="26" t="s">
        <v>125</v>
      </c>
      <c r="D61" s="26" t="s">
        <v>99</v>
      </c>
      <c r="E61" s="26" t="s">
        <v>31</v>
      </c>
      <c r="F61" s="26" t="s">
        <v>32</v>
      </c>
      <c r="G61" s="26" t="s">
        <v>33</v>
      </c>
      <c r="H61" s="5">
        <v>6000000</v>
      </c>
      <c r="I61" s="6">
        <f>+'Estado Apropiacion Unidad y Sub'!U147</f>
        <v>0</v>
      </c>
      <c r="J61" s="6">
        <v>0</v>
      </c>
      <c r="K61" s="6">
        <v>0</v>
      </c>
      <c r="L61" s="6">
        <v>0</v>
      </c>
      <c r="M61" s="5">
        <v>6000000</v>
      </c>
      <c r="N61" s="6">
        <v>0</v>
      </c>
      <c r="O61" s="5">
        <v>6000000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</row>
    <row r="62" spans="1:28" ht="15" hidden="1" customHeight="1" x14ac:dyDescent="0.25">
      <c r="A62" s="26" t="s">
        <v>36</v>
      </c>
      <c r="B62" s="26" t="s">
        <v>37</v>
      </c>
      <c r="C62" s="26" t="s">
        <v>126</v>
      </c>
      <c r="D62" s="26" t="s">
        <v>127</v>
      </c>
      <c r="E62" s="26" t="s">
        <v>31</v>
      </c>
      <c r="F62" s="26" t="s">
        <v>32</v>
      </c>
      <c r="G62" s="26" t="s">
        <v>33</v>
      </c>
      <c r="H62" s="5">
        <v>12680000</v>
      </c>
      <c r="I62" s="6">
        <f>+'Estado Apropiacion Unidad y Sub'!U150</f>
        <v>0</v>
      </c>
      <c r="J62" s="6">
        <v>0</v>
      </c>
      <c r="K62" s="6">
        <v>0</v>
      </c>
      <c r="L62" s="6">
        <v>0</v>
      </c>
      <c r="M62" s="5">
        <v>12680000</v>
      </c>
      <c r="N62" s="6">
        <v>0</v>
      </c>
      <c r="O62" s="5">
        <v>12680000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</row>
    <row r="63" spans="1:28" ht="15" hidden="1" customHeight="1" x14ac:dyDescent="0.25">
      <c r="A63" s="26" t="s">
        <v>36</v>
      </c>
      <c r="B63" s="26" t="s">
        <v>37</v>
      </c>
      <c r="C63" s="26" t="s">
        <v>128</v>
      </c>
      <c r="D63" s="26" t="s">
        <v>129</v>
      </c>
      <c r="E63" s="26" t="s">
        <v>31</v>
      </c>
      <c r="F63" s="26" t="s">
        <v>32</v>
      </c>
      <c r="G63" s="26" t="s">
        <v>33</v>
      </c>
      <c r="H63" s="5">
        <v>35600000</v>
      </c>
      <c r="I63" s="6">
        <f>+'Estado Apropiacion Unidad y Sub'!U153</f>
        <v>0</v>
      </c>
      <c r="J63" s="6">
        <v>0</v>
      </c>
      <c r="K63" s="6">
        <v>0</v>
      </c>
      <c r="L63" s="6">
        <v>0</v>
      </c>
      <c r="M63" s="5">
        <v>35600000</v>
      </c>
      <c r="N63" s="6">
        <v>0</v>
      </c>
      <c r="O63" s="5">
        <v>35600000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</row>
    <row r="64" spans="1:28" ht="15" hidden="1" customHeight="1" x14ac:dyDescent="0.25">
      <c r="A64" s="26" t="s">
        <v>36</v>
      </c>
      <c r="B64" s="26" t="s">
        <v>37</v>
      </c>
      <c r="C64" s="26" t="s">
        <v>130</v>
      </c>
      <c r="D64" s="26" t="s">
        <v>131</v>
      </c>
      <c r="E64" s="26" t="s">
        <v>31</v>
      </c>
      <c r="F64" s="26" t="s">
        <v>32</v>
      </c>
      <c r="G64" s="26" t="s">
        <v>33</v>
      </c>
      <c r="H64" s="5">
        <v>110000000</v>
      </c>
      <c r="I64" s="6">
        <f>+'Estado Apropiacion Unidad y Sub'!U156</f>
        <v>0</v>
      </c>
      <c r="J64" s="6">
        <v>0</v>
      </c>
      <c r="K64" s="6">
        <v>0</v>
      </c>
      <c r="L64" s="6">
        <v>0</v>
      </c>
      <c r="M64" s="5">
        <v>110000000</v>
      </c>
      <c r="N64" s="6">
        <v>0</v>
      </c>
      <c r="O64" s="5">
        <v>110000000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</row>
    <row r="65" spans="1:28" ht="15" hidden="1" customHeight="1" x14ac:dyDescent="0.25">
      <c r="A65" s="26" t="s">
        <v>36</v>
      </c>
      <c r="B65" s="26" t="s">
        <v>37</v>
      </c>
      <c r="C65" s="26" t="s">
        <v>132</v>
      </c>
      <c r="D65" s="26" t="s">
        <v>133</v>
      </c>
      <c r="E65" s="26" t="s">
        <v>31</v>
      </c>
      <c r="F65" s="26" t="s">
        <v>32</v>
      </c>
      <c r="G65" s="26" t="s">
        <v>33</v>
      </c>
      <c r="H65" s="5">
        <v>15000000</v>
      </c>
      <c r="I65" s="6">
        <f>+'Estado Apropiacion Unidad y Sub'!U162</f>
        <v>0</v>
      </c>
      <c r="J65" s="6">
        <v>0</v>
      </c>
      <c r="K65" s="6">
        <v>0</v>
      </c>
      <c r="L65" s="6">
        <v>0</v>
      </c>
      <c r="M65" s="5">
        <v>15000000</v>
      </c>
      <c r="N65" s="6">
        <v>0</v>
      </c>
      <c r="O65" s="5">
        <v>15000000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</row>
    <row r="66" spans="1:28" ht="15" hidden="1" customHeight="1" x14ac:dyDescent="0.25">
      <c r="A66" s="26" t="s">
        <v>36</v>
      </c>
      <c r="B66" s="26" t="s">
        <v>37</v>
      </c>
      <c r="C66" s="26" t="s">
        <v>134</v>
      </c>
      <c r="D66" s="26" t="s">
        <v>135</v>
      </c>
      <c r="E66" s="26" t="s">
        <v>31</v>
      </c>
      <c r="F66" s="26" t="s">
        <v>32</v>
      </c>
      <c r="G66" s="26" t="s">
        <v>33</v>
      </c>
      <c r="H66" s="5">
        <v>120000000</v>
      </c>
      <c r="I66" s="6">
        <f>+'Estado Apropiacion Unidad y Sub'!U162</f>
        <v>0</v>
      </c>
      <c r="J66" s="6">
        <v>0</v>
      </c>
      <c r="K66" s="6">
        <v>0</v>
      </c>
      <c r="L66" s="6">
        <v>0</v>
      </c>
      <c r="M66" s="5">
        <v>120000000</v>
      </c>
      <c r="N66" s="6">
        <v>0</v>
      </c>
      <c r="O66" s="5">
        <v>120000000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</row>
    <row r="67" spans="1:28" ht="15" hidden="1" customHeight="1" x14ac:dyDescent="0.25">
      <c r="A67" s="26" t="s">
        <v>36</v>
      </c>
      <c r="B67" s="26" t="s">
        <v>37</v>
      </c>
      <c r="C67" s="26" t="s">
        <v>136</v>
      </c>
      <c r="D67" s="26" t="s">
        <v>137</v>
      </c>
      <c r="E67" s="26" t="s">
        <v>31</v>
      </c>
      <c r="F67" s="26" t="s">
        <v>32</v>
      </c>
      <c r="G67" s="26" t="s">
        <v>33</v>
      </c>
      <c r="H67" s="5">
        <v>724600000</v>
      </c>
      <c r="I67" s="6">
        <f>+'Estado Apropiacion Unidad y Sub'!U165</f>
        <v>0</v>
      </c>
      <c r="J67" s="6">
        <v>0</v>
      </c>
      <c r="K67" s="6">
        <v>0</v>
      </c>
      <c r="L67" s="6">
        <v>0</v>
      </c>
      <c r="M67" s="5">
        <v>724600000</v>
      </c>
      <c r="N67" s="6">
        <v>0</v>
      </c>
      <c r="O67" s="5">
        <v>724600000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</row>
    <row r="68" spans="1:28" ht="15" hidden="1" customHeight="1" x14ac:dyDescent="0.25">
      <c r="A68" s="26" t="s">
        <v>36</v>
      </c>
      <c r="B68" s="26" t="s">
        <v>37</v>
      </c>
      <c r="C68" s="26" t="s">
        <v>138</v>
      </c>
      <c r="D68" s="26" t="s">
        <v>139</v>
      </c>
      <c r="E68" s="26" t="s">
        <v>31</v>
      </c>
      <c r="F68" s="26" t="s">
        <v>32</v>
      </c>
      <c r="G68" s="26" t="s">
        <v>33</v>
      </c>
      <c r="H68" s="5">
        <v>1803030618.8</v>
      </c>
      <c r="I68" s="6">
        <f>+'Estado Apropiacion Unidad y Sub'!U168</f>
        <v>0</v>
      </c>
      <c r="J68" s="6">
        <v>0</v>
      </c>
      <c r="K68" s="6">
        <v>0</v>
      </c>
      <c r="L68" s="6">
        <v>0</v>
      </c>
      <c r="M68" s="5">
        <v>1803030618.8</v>
      </c>
      <c r="N68" s="6">
        <v>0</v>
      </c>
      <c r="O68" s="5">
        <v>1803030618.8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</row>
    <row r="69" spans="1:28" ht="15" hidden="1" customHeight="1" x14ac:dyDescent="0.25">
      <c r="A69" s="26" t="s">
        <v>36</v>
      </c>
      <c r="B69" s="26" t="s">
        <v>37</v>
      </c>
      <c r="C69" s="26" t="s">
        <v>140</v>
      </c>
      <c r="D69" s="26" t="s">
        <v>141</v>
      </c>
      <c r="E69" s="26" t="s">
        <v>31</v>
      </c>
      <c r="F69" s="26" t="s">
        <v>32</v>
      </c>
      <c r="G69" s="26" t="s">
        <v>33</v>
      </c>
      <c r="H69" s="5">
        <v>3529096261.1999998</v>
      </c>
      <c r="I69" s="6">
        <f>+'Estado Apropiacion Unidad y Sub'!U171</f>
        <v>0</v>
      </c>
      <c r="J69" s="6">
        <v>0</v>
      </c>
      <c r="K69" s="6">
        <v>0</v>
      </c>
      <c r="L69" s="6">
        <v>0</v>
      </c>
      <c r="M69" s="5">
        <v>3529096261.1999998</v>
      </c>
      <c r="N69" s="6">
        <v>0</v>
      </c>
      <c r="O69" s="5">
        <v>3529096261.1999998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</row>
    <row r="70" spans="1:28" ht="15" hidden="1" customHeight="1" x14ac:dyDescent="0.25">
      <c r="A70" s="26" t="s">
        <v>36</v>
      </c>
      <c r="B70" s="26" t="s">
        <v>37</v>
      </c>
      <c r="C70" s="26" t="s">
        <v>142</v>
      </c>
      <c r="D70" s="26" t="s">
        <v>143</v>
      </c>
      <c r="E70" s="26" t="s">
        <v>31</v>
      </c>
      <c r="F70" s="26" t="s">
        <v>32</v>
      </c>
      <c r="G70" s="26" t="s">
        <v>33</v>
      </c>
      <c r="H70" s="5">
        <v>1924086642</v>
      </c>
      <c r="I70" s="6">
        <f>+'Estado Apropiacion Unidad y Sub'!U174</f>
        <v>0</v>
      </c>
      <c r="J70" s="6">
        <v>0</v>
      </c>
      <c r="K70" s="6">
        <v>0</v>
      </c>
      <c r="L70" s="6">
        <v>0</v>
      </c>
      <c r="M70" s="5">
        <v>1924086642</v>
      </c>
      <c r="N70" s="6">
        <v>0</v>
      </c>
      <c r="O70" s="5">
        <v>1924086642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</row>
    <row r="71" spans="1:28" ht="15" hidden="1" customHeight="1" x14ac:dyDescent="0.25">
      <c r="A71" s="26" t="s">
        <v>36</v>
      </c>
      <c r="B71" s="26" t="s">
        <v>37</v>
      </c>
      <c r="C71" s="26" t="s">
        <v>144</v>
      </c>
      <c r="D71" s="26" t="s">
        <v>145</v>
      </c>
      <c r="E71" s="26" t="s">
        <v>31</v>
      </c>
      <c r="F71" s="26" t="s">
        <v>32</v>
      </c>
      <c r="G71" s="26" t="s">
        <v>33</v>
      </c>
      <c r="H71" s="5">
        <v>2892402506</v>
      </c>
      <c r="I71" s="6">
        <f>+'Estado Apropiacion Unidad y Sub'!U177</f>
        <v>0</v>
      </c>
      <c r="J71" s="6">
        <v>0</v>
      </c>
      <c r="K71" s="6">
        <v>0</v>
      </c>
      <c r="L71" s="6">
        <v>0</v>
      </c>
      <c r="M71" s="5">
        <v>2892402506</v>
      </c>
      <c r="N71" s="6">
        <v>0</v>
      </c>
      <c r="O71" s="5">
        <v>2892402506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</row>
    <row r="72" spans="1:28" ht="15" hidden="1" customHeight="1" x14ac:dyDescent="0.25">
      <c r="A72" s="26" t="s">
        <v>36</v>
      </c>
      <c r="B72" s="26" t="s">
        <v>37</v>
      </c>
      <c r="C72" s="26" t="s">
        <v>146</v>
      </c>
      <c r="D72" s="26" t="s">
        <v>147</v>
      </c>
      <c r="E72" s="26" t="s">
        <v>31</v>
      </c>
      <c r="F72" s="26" t="s">
        <v>32</v>
      </c>
      <c r="G72" s="26" t="s">
        <v>33</v>
      </c>
      <c r="H72" s="5">
        <v>1244288205</v>
      </c>
      <c r="I72" s="6">
        <f>+'Estado Apropiacion Unidad y Sub'!U181</f>
        <v>0</v>
      </c>
      <c r="J72" s="6">
        <v>0</v>
      </c>
      <c r="K72" s="6">
        <v>0</v>
      </c>
      <c r="L72" s="6">
        <v>0</v>
      </c>
      <c r="M72" s="5">
        <v>1244288205</v>
      </c>
      <c r="N72" s="6">
        <v>0</v>
      </c>
      <c r="O72" s="5">
        <v>1244288205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</row>
    <row r="73" spans="1:28" ht="15" hidden="1" customHeight="1" x14ac:dyDescent="0.25">
      <c r="A73" s="26" t="s">
        <v>36</v>
      </c>
      <c r="B73" s="26" t="s">
        <v>37</v>
      </c>
      <c r="C73" s="26" t="s">
        <v>148</v>
      </c>
      <c r="D73" s="26" t="s">
        <v>149</v>
      </c>
      <c r="E73" s="26" t="s">
        <v>31</v>
      </c>
      <c r="F73" s="26" t="s">
        <v>32</v>
      </c>
      <c r="G73" s="26" t="s">
        <v>33</v>
      </c>
      <c r="H73" s="5">
        <v>3511220319</v>
      </c>
      <c r="I73" s="6">
        <f>+'Estado Apropiacion Unidad y Sub'!U185</f>
        <v>0</v>
      </c>
      <c r="J73" s="6">
        <v>0</v>
      </c>
      <c r="K73" s="6">
        <v>0</v>
      </c>
      <c r="L73" s="6">
        <v>0</v>
      </c>
      <c r="M73" s="5">
        <v>3511220319</v>
      </c>
      <c r="N73" s="6">
        <v>0</v>
      </c>
      <c r="O73" s="5">
        <v>3511220319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</row>
    <row r="74" spans="1:28" ht="15" hidden="1" customHeight="1" x14ac:dyDescent="0.25">
      <c r="A74" s="26" t="s">
        <v>36</v>
      </c>
      <c r="B74" s="26" t="s">
        <v>37</v>
      </c>
      <c r="C74" s="26" t="s">
        <v>150</v>
      </c>
      <c r="D74" s="26" t="s">
        <v>151</v>
      </c>
      <c r="E74" s="26" t="s">
        <v>31</v>
      </c>
      <c r="F74" s="26" t="s">
        <v>32</v>
      </c>
      <c r="G74" s="26" t="s">
        <v>33</v>
      </c>
      <c r="H74" s="5">
        <v>358600004</v>
      </c>
      <c r="I74" s="6">
        <f>+'Estado Apropiacion Unidad y Sub'!U188</f>
        <v>0</v>
      </c>
      <c r="J74" s="6">
        <v>0</v>
      </c>
      <c r="K74" s="6">
        <v>0</v>
      </c>
      <c r="L74" s="6">
        <v>0</v>
      </c>
      <c r="M74" s="5">
        <v>358600004</v>
      </c>
      <c r="N74" s="6">
        <v>0</v>
      </c>
      <c r="O74" s="5">
        <v>358600004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</row>
    <row r="75" spans="1:28" ht="15" hidden="1" customHeight="1" x14ac:dyDescent="0.25">
      <c r="A75" s="26" t="s">
        <v>36</v>
      </c>
      <c r="B75" s="26" t="s">
        <v>37</v>
      </c>
      <c r="C75" s="26" t="s">
        <v>152</v>
      </c>
      <c r="D75" s="26" t="s">
        <v>153</v>
      </c>
      <c r="E75" s="26" t="s">
        <v>31</v>
      </c>
      <c r="F75" s="26" t="s">
        <v>32</v>
      </c>
      <c r="G75" s="26" t="s">
        <v>33</v>
      </c>
      <c r="H75" s="5">
        <v>265000000</v>
      </c>
      <c r="I75" s="6">
        <f>+'Estado Apropiacion Unidad y Sub'!U192</f>
        <v>0</v>
      </c>
      <c r="J75" s="6">
        <v>0</v>
      </c>
      <c r="K75" s="6">
        <v>0</v>
      </c>
      <c r="L75" s="6">
        <v>0</v>
      </c>
      <c r="M75" s="5">
        <v>265000000</v>
      </c>
      <c r="N75" s="6">
        <v>0</v>
      </c>
      <c r="O75" s="5">
        <v>265000000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</row>
    <row r="76" spans="1:28" ht="15" hidden="1" customHeight="1" x14ac:dyDescent="0.25">
      <c r="A76" s="26" t="s">
        <v>36</v>
      </c>
      <c r="B76" s="26" t="s">
        <v>37</v>
      </c>
      <c r="C76" s="26" t="s">
        <v>154</v>
      </c>
      <c r="D76" s="26" t="s">
        <v>155</v>
      </c>
      <c r="E76" s="26" t="s">
        <v>31</v>
      </c>
      <c r="F76" s="26" t="s">
        <v>32</v>
      </c>
      <c r="G76" s="26" t="s">
        <v>33</v>
      </c>
      <c r="H76" s="5">
        <v>98000000</v>
      </c>
      <c r="I76" s="6">
        <f>+'Estado Apropiacion Unidad y Sub'!U195</f>
        <v>0</v>
      </c>
      <c r="J76" s="6">
        <v>0</v>
      </c>
      <c r="K76" s="6">
        <v>0</v>
      </c>
      <c r="L76" s="6">
        <v>0</v>
      </c>
      <c r="M76" s="5">
        <v>98000000</v>
      </c>
      <c r="N76" s="6">
        <v>0</v>
      </c>
      <c r="O76" s="5">
        <v>98000000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</row>
    <row r="77" spans="1:28" ht="15" hidden="1" customHeight="1" x14ac:dyDescent="0.25">
      <c r="A77" s="26" t="s">
        <v>36</v>
      </c>
      <c r="B77" s="26" t="s">
        <v>37</v>
      </c>
      <c r="C77" s="26" t="s">
        <v>156</v>
      </c>
      <c r="D77" s="26" t="s">
        <v>157</v>
      </c>
      <c r="E77" s="26" t="s">
        <v>31</v>
      </c>
      <c r="F77" s="26" t="s">
        <v>32</v>
      </c>
      <c r="G77" s="26" t="s">
        <v>33</v>
      </c>
      <c r="H77" s="5">
        <v>155000000</v>
      </c>
      <c r="I77" s="6">
        <f>+'Estado Apropiacion Unidad y Sub'!U198</f>
        <v>0</v>
      </c>
      <c r="J77" s="6">
        <v>0</v>
      </c>
      <c r="K77" s="6">
        <v>0</v>
      </c>
      <c r="L77" s="6">
        <v>0</v>
      </c>
      <c r="M77" s="5">
        <v>155000000</v>
      </c>
      <c r="N77" s="6">
        <v>0</v>
      </c>
      <c r="O77" s="5">
        <v>155000000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</row>
    <row r="78" spans="1:28" ht="15" hidden="1" customHeight="1" x14ac:dyDescent="0.25">
      <c r="A78" s="26" t="s">
        <v>36</v>
      </c>
      <c r="B78" s="26" t="s">
        <v>37</v>
      </c>
      <c r="C78" s="26" t="s">
        <v>158</v>
      </c>
      <c r="D78" s="26" t="s">
        <v>159</v>
      </c>
      <c r="E78" s="26" t="s">
        <v>31</v>
      </c>
      <c r="F78" s="26" t="s">
        <v>32</v>
      </c>
      <c r="G78" s="26" t="s">
        <v>33</v>
      </c>
      <c r="H78" s="5">
        <v>310000000</v>
      </c>
      <c r="I78" s="6">
        <f>+'Estado Apropiacion Unidad y Sub'!U201</f>
        <v>0</v>
      </c>
      <c r="J78" s="6">
        <v>0</v>
      </c>
      <c r="K78" s="6">
        <v>0</v>
      </c>
      <c r="L78" s="6">
        <v>0</v>
      </c>
      <c r="M78" s="5">
        <v>310000000</v>
      </c>
      <c r="N78" s="6">
        <v>0</v>
      </c>
      <c r="O78" s="5">
        <v>310000000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</row>
    <row r="79" spans="1:28" ht="15" hidden="1" customHeight="1" x14ac:dyDescent="0.25">
      <c r="A79" s="26" t="s">
        <v>36</v>
      </c>
      <c r="B79" s="26" t="s">
        <v>37</v>
      </c>
      <c r="C79" s="26" t="s">
        <v>160</v>
      </c>
      <c r="D79" s="26" t="s">
        <v>161</v>
      </c>
      <c r="E79" s="26" t="s">
        <v>31</v>
      </c>
      <c r="F79" s="26" t="s">
        <v>32</v>
      </c>
      <c r="G79" s="26" t="s">
        <v>33</v>
      </c>
      <c r="H79" s="5">
        <v>66500000</v>
      </c>
      <c r="I79" s="6">
        <f>+'Estado Apropiacion Unidad y Sub'!U204</f>
        <v>0</v>
      </c>
      <c r="J79" s="6">
        <v>0</v>
      </c>
      <c r="K79" s="6">
        <v>0</v>
      </c>
      <c r="L79" s="6">
        <v>0</v>
      </c>
      <c r="M79" s="5">
        <v>66500000</v>
      </c>
      <c r="N79" s="6">
        <v>0</v>
      </c>
      <c r="O79" s="5">
        <v>66500000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</row>
    <row r="80" spans="1:28" s="8" customFormat="1" ht="15" hidden="1" customHeight="1" x14ac:dyDescent="0.25">
      <c r="A80" s="25" t="s">
        <v>36</v>
      </c>
      <c r="B80" s="25" t="s">
        <v>37</v>
      </c>
      <c r="C80" s="25" t="s">
        <v>164</v>
      </c>
      <c r="D80" s="25" t="s">
        <v>165</v>
      </c>
      <c r="E80" s="25" t="s">
        <v>162</v>
      </c>
      <c r="F80" s="25" t="s">
        <v>163</v>
      </c>
      <c r="G80" s="25" t="s">
        <v>33</v>
      </c>
      <c r="H80" s="11">
        <f>SUM(H81:H82)</f>
        <v>308500000</v>
      </c>
      <c r="I80" s="11">
        <f t="shared" ref="I80:AB80" si="5">SUM(I81:I82)</f>
        <v>0</v>
      </c>
      <c r="J80" s="11">
        <f t="shared" si="5"/>
        <v>0</v>
      </c>
      <c r="K80" s="11">
        <f t="shared" si="5"/>
        <v>0</v>
      </c>
      <c r="L80" s="11">
        <f t="shared" si="5"/>
        <v>0</v>
      </c>
      <c r="M80" s="11">
        <f t="shared" si="5"/>
        <v>308500000</v>
      </c>
      <c r="N80" s="11">
        <f t="shared" si="5"/>
        <v>0</v>
      </c>
      <c r="O80" s="11">
        <f t="shared" si="5"/>
        <v>308500000</v>
      </c>
      <c r="P80" s="11">
        <f t="shared" si="5"/>
        <v>0</v>
      </c>
      <c r="Q80" s="11">
        <f t="shared" si="5"/>
        <v>0</v>
      </c>
      <c r="R80" s="11">
        <f t="shared" si="5"/>
        <v>0</v>
      </c>
      <c r="S80" s="11">
        <f t="shared" si="5"/>
        <v>0</v>
      </c>
      <c r="T80" s="11">
        <f t="shared" si="5"/>
        <v>0</v>
      </c>
      <c r="U80" s="11">
        <f t="shared" si="5"/>
        <v>0</v>
      </c>
      <c r="V80" s="11">
        <f t="shared" si="5"/>
        <v>0</v>
      </c>
      <c r="W80" s="11">
        <f t="shared" si="5"/>
        <v>0</v>
      </c>
      <c r="X80" s="11">
        <f t="shared" si="5"/>
        <v>0</v>
      </c>
      <c r="Y80" s="11">
        <f t="shared" si="5"/>
        <v>0</v>
      </c>
      <c r="Z80" s="11">
        <f t="shared" si="5"/>
        <v>0</v>
      </c>
      <c r="AA80" s="11">
        <f t="shared" si="5"/>
        <v>0</v>
      </c>
      <c r="AB80" s="11">
        <f t="shared" si="5"/>
        <v>0</v>
      </c>
    </row>
    <row r="81" spans="1:28" ht="15" hidden="1" customHeight="1" x14ac:dyDescent="0.25">
      <c r="A81" s="26" t="s">
        <v>36</v>
      </c>
      <c r="B81" s="26" t="s">
        <v>37</v>
      </c>
      <c r="C81" s="26" t="s">
        <v>142</v>
      </c>
      <c r="D81" s="26" t="s">
        <v>143</v>
      </c>
      <c r="E81" s="26" t="s">
        <v>162</v>
      </c>
      <c r="F81" s="26" t="s">
        <v>163</v>
      </c>
      <c r="G81" s="26" t="s">
        <v>33</v>
      </c>
      <c r="H81" s="5">
        <v>294369350</v>
      </c>
      <c r="I81" s="6">
        <f>+'Estado Apropiacion Unidad y Sub'!U207</f>
        <v>0</v>
      </c>
      <c r="J81" s="6">
        <v>0</v>
      </c>
      <c r="K81" s="6">
        <v>0</v>
      </c>
      <c r="L81" s="6">
        <v>0</v>
      </c>
      <c r="M81" s="5">
        <v>294369350</v>
      </c>
      <c r="N81" s="6">
        <v>0</v>
      </c>
      <c r="O81" s="5">
        <v>294369350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</row>
    <row r="82" spans="1:28" ht="15" hidden="1" customHeight="1" x14ac:dyDescent="0.25">
      <c r="A82" s="26" t="s">
        <v>36</v>
      </c>
      <c r="B82" s="26" t="s">
        <v>37</v>
      </c>
      <c r="C82" s="26" t="s">
        <v>144</v>
      </c>
      <c r="D82" s="26" t="s">
        <v>145</v>
      </c>
      <c r="E82" s="26" t="s">
        <v>162</v>
      </c>
      <c r="F82" s="26" t="s">
        <v>163</v>
      </c>
      <c r="G82" s="26" t="s">
        <v>33</v>
      </c>
      <c r="H82" s="5">
        <v>14130650</v>
      </c>
      <c r="I82" s="6">
        <f>+'Estado Apropiacion Unidad y Sub'!U210</f>
        <v>0</v>
      </c>
      <c r="J82" s="6">
        <v>0</v>
      </c>
      <c r="K82" s="6">
        <v>0</v>
      </c>
      <c r="L82" s="6">
        <v>0</v>
      </c>
      <c r="M82" s="5">
        <v>14130650</v>
      </c>
      <c r="N82" s="6">
        <v>0</v>
      </c>
      <c r="O82" s="5">
        <v>14130650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</row>
    <row r="83" spans="1:28" s="8" customFormat="1" ht="15" hidden="1" customHeight="1" x14ac:dyDescent="0.25">
      <c r="A83" s="26"/>
      <c r="B83" s="26"/>
      <c r="C83" s="25" t="s">
        <v>169</v>
      </c>
      <c r="D83" s="27" t="s">
        <v>170</v>
      </c>
      <c r="E83" s="25" t="s">
        <v>31</v>
      </c>
      <c r="F83" s="25" t="s">
        <v>32</v>
      </c>
      <c r="G83" s="25" t="s">
        <v>33</v>
      </c>
      <c r="H83" s="11">
        <f>SUM(H84:H85)</f>
        <v>146125000</v>
      </c>
      <c r="I83" s="11">
        <f t="shared" ref="I83:AB83" si="6">SUM(I84:I85)</f>
        <v>35000000</v>
      </c>
      <c r="J83" s="11">
        <f t="shared" si="6"/>
        <v>35000000</v>
      </c>
      <c r="K83" s="11">
        <f t="shared" si="6"/>
        <v>0</v>
      </c>
      <c r="L83" s="11">
        <f t="shared" si="6"/>
        <v>0</v>
      </c>
      <c r="M83" s="11">
        <f t="shared" si="6"/>
        <v>146125000</v>
      </c>
      <c r="N83" s="11">
        <f t="shared" si="6"/>
        <v>0</v>
      </c>
      <c r="O83" s="11">
        <f t="shared" si="6"/>
        <v>146125000</v>
      </c>
      <c r="P83" s="11">
        <f t="shared" si="6"/>
        <v>0</v>
      </c>
      <c r="Q83" s="11">
        <f t="shared" si="6"/>
        <v>0</v>
      </c>
      <c r="R83" s="11">
        <f t="shared" si="6"/>
        <v>0</v>
      </c>
      <c r="S83" s="11">
        <f t="shared" si="6"/>
        <v>0</v>
      </c>
      <c r="T83" s="11">
        <f t="shared" si="6"/>
        <v>0</v>
      </c>
      <c r="U83" s="11">
        <f t="shared" si="6"/>
        <v>0</v>
      </c>
      <c r="V83" s="11">
        <f t="shared" si="6"/>
        <v>0</v>
      </c>
      <c r="W83" s="11">
        <f t="shared" si="6"/>
        <v>0</v>
      </c>
      <c r="X83" s="11">
        <f t="shared" si="6"/>
        <v>0</v>
      </c>
      <c r="Y83" s="11">
        <f t="shared" si="6"/>
        <v>0</v>
      </c>
      <c r="Z83" s="11">
        <f t="shared" si="6"/>
        <v>0</v>
      </c>
      <c r="AA83" s="11">
        <f t="shared" si="6"/>
        <v>0</v>
      </c>
      <c r="AB83" s="11">
        <f t="shared" si="6"/>
        <v>0</v>
      </c>
    </row>
    <row r="84" spans="1:28" ht="15" hidden="1" customHeight="1" x14ac:dyDescent="0.25">
      <c r="A84" s="26" t="s">
        <v>36</v>
      </c>
      <c r="B84" s="26" t="s">
        <v>37</v>
      </c>
      <c r="C84" s="26" t="s">
        <v>171</v>
      </c>
      <c r="D84" s="26" t="s">
        <v>172</v>
      </c>
      <c r="E84" s="26" t="s">
        <v>31</v>
      </c>
      <c r="F84" s="26" t="s">
        <v>32</v>
      </c>
      <c r="G84" s="26" t="s">
        <v>33</v>
      </c>
      <c r="H84" s="5">
        <v>141872434.84</v>
      </c>
      <c r="I84" s="6">
        <f>+'Estado Apropiacion Unidad y Sub'!U218</f>
        <v>0</v>
      </c>
      <c r="J84" s="5">
        <f>+'Estado Apropiacion Unidad y Sub'!$V$221</f>
        <v>35000000</v>
      </c>
      <c r="K84" s="6">
        <v>0</v>
      </c>
      <c r="L84" s="6">
        <v>0</v>
      </c>
      <c r="M84" s="5">
        <f>+H84+I84-J84+K84-K84</f>
        <v>106872434.84</v>
      </c>
      <c r="N84" s="6">
        <v>0</v>
      </c>
      <c r="O84" s="5">
        <f>+'Estado Apropiacion Unidad y Sub'!$AA$221</f>
        <v>106872434.84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</row>
    <row r="85" spans="1:28" ht="15" hidden="1" customHeight="1" x14ac:dyDescent="0.25">
      <c r="A85" s="26" t="s">
        <v>36</v>
      </c>
      <c r="B85" s="26" t="s">
        <v>37</v>
      </c>
      <c r="C85" s="26" t="s">
        <v>173</v>
      </c>
      <c r="D85" s="26" t="s">
        <v>174</v>
      </c>
      <c r="E85" s="26" t="s">
        <v>31</v>
      </c>
      <c r="F85" s="26" t="s">
        <v>32</v>
      </c>
      <c r="G85" s="26" t="s">
        <v>33</v>
      </c>
      <c r="H85" s="5">
        <v>4252565.16</v>
      </c>
      <c r="I85" s="5">
        <f>+'Estado Apropiacion Unidad y Sub'!$U$224</f>
        <v>35000000</v>
      </c>
      <c r="J85" s="6">
        <v>0</v>
      </c>
      <c r="K85" s="6">
        <v>0</v>
      </c>
      <c r="L85" s="6">
        <v>0</v>
      </c>
      <c r="M85" s="5">
        <f>+H85+I85-J85+K85-K85</f>
        <v>39252565.159999996</v>
      </c>
      <c r="N85" s="6">
        <v>0</v>
      </c>
      <c r="O85" s="5">
        <f>+'Estado Apropiacion Unidad y Sub'!$AA$224</f>
        <v>39252565.159999996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</row>
    <row r="86" spans="1:28" ht="15" hidden="1" customHeight="1" x14ac:dyDescent="0.25">
      <c r="A86" s="25" t="s">
        <v>36</v>
      </c>
      <c r="B86" s="25" t="s">
        <v>37</v>
      </c>
      <c r="C86" s="25" t="s">
        <v>175</v>
      </c>
      <c r="D86" s="25" t="s">
        <v>176</v>
      </c>
      <c r="E86" s="25" t="s">
        <v>31</v>
      </c>
      <c r="F86" s="25" t="s">
        <v>32</v>
      </c>
      <c r="G86" s="25" t="s">
        <v>33</v>
      </c>
      <c r="H86" s="11">
        <v>210738000</v>
      </c>
      <c r="I86" s="12">
        <v>0</v>
      </c>
      <c r="J86" s="12">
        <v>0</v>
      </c>
      <c r="K86" s="12">
        <v>0</v>
      </c>
      <c r="L86" s="12">
        <v>0</v>
      </c>
      <c r="M86" s="11">
        <v>210738000</v>
      </c>
      <c r="N86" s="12">
        <v>0</v>
      </c>
      <c r="O86" s="11">
        <v>210738000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</row>
    <row r="87" spans="1:28" s="8" customFormat="1" ht="15" hidden="1" customHeight="1" x14ac:dyDescent="0.25">
      <c r="A87" s="25" t="s">
        <v>36</v>
      </c>
      <c r="B87" s="25" t="s">
        <v>37</v>
      </c>
      <c r="C87" s="25" t="s">
        <v>181</v>
      </c>
      <c r="D87" s="25" t="s">
        <v>182</v>
      </c>
      <c r="E87" s="25" t="s">
        <v>31</v>
      </c>
      <c r="F87" s="25" t="s">
        <v>32</v>
      </c>
      <c r="G87" s="25" t="s">
        <v>33</v>
      </c>
      <c r="H87" s="11">
        <f>SUM(H88:H89)</f>
        <v>400000000</v>
      </c>
      <c r="I87" s="11">
        <f t="shared" ref="I87:AB87" si="7">SUM(I88:I89)</f>
        <v>0</v>
      </c>
      <c r="J87" s="11">
        <f t="shared" si="7"/>
        <v>0</v>
      </c>
      <c r="K87" s="11">
        <f t="shared" si="7"/>
        <v>0</v>
      </c>
      <c r="L87" s="11">
        <f t="shared" si="7"/>
        <v>0</v>
      </c>
      <c r="M87" s="11">
        <f t="shared" si="7"/>
        <v>400000000</v>
      </c>
      <c r="N87" s="11">
        <f t="shared" si="7"/>
        <v>0</v>
      </c>
      <c r="O87" s="11">
        <f t="shared" si="7"/>
        <v>400000000</v>
      </c>
      <c r="P87" s="11">
        <f t="shared" si="7"/>
        <v>0</v>
      </c>
      <c r="Q87" s="11">
        <f t="shared" si="7"/>
        <v>0</v>
      </c>
      <c r="R87" s="11">
        <f t="shared" si="7"/>
        <v>0</v>
      </c>
      <c r="S87" s="11">
        <f t="shared" si="7"/>
        <v>0</v>
      </c>
      <c r="T87" s="11">
        <f t="shared" si="7"/>
        <v>0</v>
      </c>
      <c r="U87" s="11">
        <f t="shared" si="7"/>
        <v>0</v>
      </c>
      <c r="V87" s="11">
        <f t="shared" si="7"/>
        <v>0</v>
      </c>
      <c r="W87" s="11">
        <f t="shared" si="7"/>
        <v>0</v>
      </c>
      <c r="X87" s="11">
        <f t="shared" si="7"/>
        <v>0</v>
      </c>
      <c r="Y87" s="11">
        <f t="shared" si="7"/>
        <v>0</v>
      </c>
      <c r="Z87" s="11">
        <f t="shared" si="7"/>
        <v>0</v>
      </c>
      <c r="AA87" s="11">
        <f t="shared" si="7"/>
        <v>0</v>
      </c>
      <c r="AB87" s="11">
        <f t="shared" si="7"/>
        <v>0</v>
      </c>
    </row>
    <row r="88" spans="1:28" ht="15" hidden="1" customHeight="1" x14ac:dyDescent="0.25">
      <c r="A88" s="26" t="s">
        <v>36</v>
      </c>
      <c r="B88" s="26" t="s">
        <v>37</v>
      </c>
      <c r="C88" s="26" t="s">
        <v>177</v>
      </c>
      <c r="D88" s="26" t="s">
        <v>178</v>
      </c>
      <c r="E88" s="26" t="s">
        <v>31</v>
      </c>
      <c r="F88" s="26" t="s">
        <v>32</v>
      </c>
      <c r="G88" s="26" t="s">
        <v>33</v>
      </c>
      <c r="H88" s="5">
        <v>399000000</v>
      </c>
      <c r="I88" s="6">
        <f>+'Estado Apropiacion Unidad y Sub'!U227</f>
        <v>0</v>
      </c>
      <c r="J88" s="6">
        <v>0</v>
      </c>
      <c r="K88" s="6">
        <v>0</v>
      </c>
      <c r="L88" s="6">
        <v>0</v>
      </c>
      <c r="M88" s="5">
        <v>399000000</v>
      </c>
      <c r="N88" s="6">
        <v>0</v>
      </c>
      <c r="O88" s="5">
        <v>399000000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</row>
    <row r="89" spans="1:28" ht="15" hidden="1" customHeight="1" x14ac:dyDescent="0.25">
      <c r="A89" s="26" t="s">
        <v>36</v>
      </c>
      <c r="B89" s="26" t="s">
        <v>37</v>
      </c>
      <c r="C89" s="26" t="s">
        <v>179</v>
      </c>
      <c r="D89" s="26" t="s">
        <v>180</v>
      </c>
      <c r="E89" s="26" t="s">
        <v>31</v>
      </c>
      <c r="F89" s="26" t="s">
        <v>32</v>
      </c>
      <c r="G89" s="26" t="s">
        <v>33</v>
      </c>
      <c r="H89" s="5">
        <v>1000000</v>
      </c>
      <c r="I89" s="6">
        <f>+'Estado Apropiacion Unidad y Sub'!U230</f>
        <v>0</v>
      </c>
      <c r="J89" s="6">
        <v>0</v>
      </c>
      <c r="K89" s="6">
        <v>0</v>
      </c>
      <c r="L89" s="6">
        <v>0</v>
      </c>
      <c r="M89" s="5">
        <v>1000000</v>
      </c>
      <c r="N89" s="6">
        <v>0</v>
      </c>
      <c r="O89" s="5">
        <v>1000000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</row>
    <row r="90" spans="1:28" ht="15" customHeight="1" x14ac:dyDescent="0.25">
      <c r="A90" s="25" t="s">
        <v>36</v>
      </c>
      <c r="B90" s="25" t="s">
        <v>37</v>
      </c>
      <c r="C90" s="25" t="s">
        <v>183</v>
      </c>
      <c r="D90" s="25" t="s">
        <v>184</v>
      </c>
      <c r="E90" s="25" t="s">
        <v>168</v>
      </c>
      <c r="F90" s="25" t="s">
        <v>32</v>
      </c>
      <c r="G90" s="25" t="s">
        <v>185</v>
      </c>
      <c r="H90" s="11">
        <v>120000000</v>
      </c>
      <c r="I90" s="12">
        <v>0</v>
      </c>
      <c r="J90" s="12">
        <v>0</v>
      </c>
      <c r="K90" s="12">
        <v>0</v>
      </c>
      <c r="L90" s="12">
        <v>0</v>
      </c>
      <c r="M90" s="11">
        <v>120000000</v>
      </c>
      <c r="N90" s="12">
        <v>0</v>
      </c>
      <c r="O90" s="11">
        <v>120000000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</row>
    <row r="91" spans="1:28" s="8" customFormat="1" ht="15" customHeight="1" x14ac:dyDescent="0.25">
      <c r="A91" s="25" t="s">
        <v>36</v>
      </c>
      <c r="B91" s="25" t="s">
        <v>37</v>
      </c>
      <c r="C91" s="25" t="s">
        <v>186</v>
      </c>
      <c r="D91" s="25" t="s">
        <v>187</v>
      </c>
      <c r="E91" s="25" t="s">
        <v>168</v>
      </c>
      <c r="F91" s="25" t="s">
        <v>32</v>
      </c>
      <c r="G91" s="25" t="s">
        <v>33</v>
      </c>
      <c r="H91" s="11">
        <f>SUM(H92:H102)</f>
        <v>19002806126</v>
      </c>
      <c r="I91" s="11">
        <f t="shared" ref="I91:AB91" si="8">SUM(I92:I102)</f>
        <v>2230880000</v>
      </c>
      <c r="J91" s="11">
        <f t="shared" si="8"/>
        <v>230880000</v>
      </c>
      <c r="K91" s="11">
        <f t="shared" si="8"/>
        <v>0</v>
      </c>
      <c r="L91" s="11">
        <f t="shared" si="8"/>
        <v>0</v>
      </c>
      <c r="M91" s="11">
        <f t="shared" si="8"/>
        <v>21002806126</v>
      </c>
      <c r="N91" s="11">
        <f t="shared" si="8"/>
        <v>0</v>
      </c>
      <c r="O91" s="11">
        <f t="shared" si="8"/>
        <v>11867530347</v>
      </c>
      <c r="P91" s="11">
        <f t="shared" si="8"/>
        <v>0</v>
      </c>
      <c r="Q91" s="11">
        <f t="shared" si="8"/>
        <v>0</v>
      </c>
      <c r="R91" s="11">
        <f t="shared" si="8"/>
        <v>0</v>
      </c>
      <c r="S91" s="11">
        <f t="shared" si="8"/>
        <v>0</v>
      </c>
      <c r="T91" s="11">
        <f t="shared" si="8"/>
        <v>0</v>
      </c>
      <c r="U91" s="11">
        <f t="shared" si="8"/>
        <v>0</v>
      </c>
      <c r="V91" s="11">
        <f t="shared" si="8"/>
        <v>0</v>
      </c>
      <c r="W91" s="11">
        <f t="shared" si="8"/>
        <v>0</v>
      </c>
      <c r="X91" s="11">
        <f t="shared" si="8"/>
        <v>0</v>
      </c>
      <c r="Y91" s="11">
        <f t="shared" si="8"/>
        <v>0</v>
      </c>
      <c r="Z91" s="11">
        <f t="shared" si="8"/>
        <v>0</v>
      </c>
      <c r="AA91" s="11">
        <f t="shared" si="8"/>
        <v>0</v>
      </c>
      <c r="AB91" s="11">
        <f t="shared" si="8"/>
        <v>0</v>
      </c>
    </row>
    <row r="92" spans="1:28" ht="22.5" customHeight="1" x14ac:dyDescent="0.25">
      <c r="A92" s="26" t="s">
        <v>36</v>
      </c>
      <c r="B92" s="26" t="s">
        <v>37</v>
      </c>
      <c r="C92" s="26" t="s">
        <v>188</v>
      </c>
      <c r="D92" s="26" t="s">
        <v>189</v>
      </c>
      <c r="E92" s="26" t="s">
        <v>168</v>
      </c>
      <c r="F92" s="26" t="s">
        <v>32</v>
      </c>
      <c r="G92" s="26" t="s">
        <v>33</v>
      </c>
      <c r="H92" s="5">
        <v>559587000</v>
      </c>
      <c r="I92" s="5">
        <f>+'Estado Apropiacion Unidad y Sub'!$U$241</f>
        <v>50880000</v>
      </c>
      <c r="J92" s="6">
        <v>0</v>
      </c>
      <c r="K92" s="6">
        <v>0</v>
      </c>
      <c r="L92" s="6">
        <v>0</v>
      </c>
      <c r="M92" s="5">
        <f>+H92+I92-J92+K92-L92</f>
        <v>610467000</v>
      </c>
      <c r="N92" s="6">
        <v>0</v>
      </c>
      <c r="O92" s="5" t="str">
        <f>+'Estado Apropiacion Unidad y Sub'!AA238</f>
        <v/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</row>
    <row r="93" spans="1:28" ht="22.5" customHeight="1" x14ac:dyDescent="0.25">
      <c r="A93" s="26" t="s">
        <v>36</v>
      </c>
      <c r="B93" s="26" t="s">
        <v>37</v>
      </c>
      <c r="C93" s="26" t="s">
        <v>190</v>
      </c>
      <c r="D93" s="26" t="s">
        <v>191</v>
      </c>
      <c r="E93" s="26" t="s">
        <v>168</v>
      </c>
      <c r="F93" s="26" t="s">
        <v>32</v>
      </c>
      <c r="G93" s="26" t="s">
        <v>33</v>
      </c>
      <c r="H93" s="5">
        <v>4951006345</v>
      </c>
      <c r="I93" s="6">
        <f>+'Estado Apropiacion Unidad y Sub'!U244</f>
        <v>0</v>
      </c>
      <c r="J93" s="6">
        <v>0</v>
      </c>
      <c r="K93" s="6">
        <v>0</v>
      </c>
      <c r="L93" s="6">
        <v>0</v>
      </c>
      <c r="M93" s="5">
        <f t="shared" ref="M93:M102" si="9">+H93+I93-J93+K93-L93</f>
        <v>4951006345</v>
      </c>
      <c r="N93" s="6">
        <v>0</v>
      </c>
      <c r="O93" s="5">
        <f>+'Estado Apropiacion Unidad y Sub'!AA241</f>
        <v>610467000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</row>
    <row r="94" spans="1:28" ht="22.5" customHeight="1" x14ac:dyDescent="0.25">
      <c r="A94" s="26" t="s">
        <v>36</v>
      </c>
      <c r="B94" s="26" t="s">
        <v>37</v>
      </c>
      <c r="C94" s="26" t="s">
        <v>192</v>
      </c>
      <c r="D94" s="26" t="s">
        <v>193</v>
      </c>
      <c r="E94" s="26" t="s">
        <v>168</v>
      </c>
      <c r="F94" s="26" t="s">
        <v>32</v>
      </c>
      <c r="G94" s="26" t="s">
        <v>33</v>
      </c>
      <c r="H94" s="5">
        <v>645808536</v>
      </c>
      <c r="I94" s="6">
        <f>+'Estado Apropiacion Unidad y Sub'!U246</f>
        <v>0</v>
      </c>
      <c r="J94" s="6">
        <v>0</v>
      </c>
      <c r="K94" s="6">
        <v>0</v>
      </c>
      <c r="L94" s="6">
        <v>0</v>
      </c>
      <c r="M94" s="5">
        <f t="shared" si="9"/>
        <v>645808536</v>
      </c>
      <c r="N94" s="6">
        <v>0</v>
      </c>
      <c r="O94" s="5" t="str">
        <f>+'Estado Apropiacion Unidad y Sub'!AA246</f>
        <v/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</row>
    <row r="95" spans="1:28" ht="22.5" customHeight="1" x14ac:dyDescent="0.25">
      <c r="A95" s="26" t="s">
        <v>36</v>
      </c>
      <c r="B95" s="26" t="s">
        <v>37</v>
      </c>
      <c r="C95" s="55" t="s">
        <v>194</v>
      </c>
      <c r="D95" s="26" t="s">
        <v>195</v>
      </c>
      <c r="E95" s="26" t="s">
        <v>168</v>
      </c>
      <c r="F95" s="26" t="s">
        <v>32</v>
      </c>
      <c r="G95" s="26" t="s">
        <v>33</v>
      </c>
      <c r="H95" s="5">
        <v>1492203766</v>
      </c>
      <c r="I95" s="54">
        <f>+'Estado Apropiacion Unidad y Sub'!$U$252</f>
        <v>1700000000</v>
      </c>
      <c r="J95" s="5">
        <f>+'Estado Apropiacion Unidad y Sub'!$V$252</f>
        <v>180000000</v>
      </c>
      <c r="K95" s="6">
        <v>0</v>
      </c>
      <c r="L95" s="6">
        <v>0</v>
      </c>
      <c r="M95" s="5">
        <f t="shared" si="9"/>
        <v>3012203766</v>
      </c>
      <c r="N95" s="6">
        <v>0</v>
      </c>
      <c r="O95" s="5">
        <f>+'Estado Apropiacion Unidad y Sub'!AA249</f>
        <v>645808536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</row>
    <row r="96" spans="1:28" ht="22.5" customHeight="1" x14ac:dyDescent="0.25">
      <c r="A96" s="26" t="s">
        <v>36</v>
      </c>
      <c r="B96" s="26" t="s">
        <v>37</v>
      </c>
      <c r="C96" s="26" t="s">
        <v>196</v>
      </c>
      <c r="D96" s="26" t="s">
        <v>197</v>
      </c>
      <c r="E96" s="26" t="s">
        <v>168</v>
      </c>
      <c r="F96" s="26" t="s">
        <v>32</v>
      </c>
      <c r="G96" s="26" t="s">
        <v>33</v>
      </c>
      <c r="H96" s="5">
        <v>272400000</v>
      </c>
      <c r="I96" s="5">
        <f>+'Estado Apropiacion Unidad y Sub'!U257</f>
        <v>0</v>
      </c>
      <c r="J96" s="6">
        <v>0</v>
      </c>
      <c r="K96" s="6">
        <v>0</v>
      </c>
      <c r="L96" s="6">
        <v>0</v>
      </c>
      <c r="M96" s="5">
        <f t="shared" si="9"/>
        <v>272400000</v>
      </c>
      <c r="N96" s="6">
        <v>0</v>
      </c>
      <c r="O96" s="5" t="str">
        <f>+'Estado Apropiacion Unidad y Sub'!AA254</f>
        <v/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</row>
    <row r="97" spans="1:28" ht="22.5" customHeight="1" x14ac:dyDescent="0.25">
      <c r="A97" s="26" t="s">
        <v>36</v>
      </c>
      <c r="B97" s="26" t="s">
        <v>37</v>
      </c>
      <c r="C97" s="26" t="s">
        <v>198</v>
      </c>
      <c r="D97" s="26" t="s">
        <v>199</v>
      </c>
      <c r="E97" s="26" t="s">
        <v>168</v>
      </c>
      <c r="F97" s="26" t="s">
        <v>32</v>
      </c>
      <c r="G97" s="26" t="s">
        <v>33</v>
      </c>
      <c r="H97" s="5">
        <v>4896771638</v>
      </c>
      <c r="I97" s="5">
        <f>+'Estado Apropiacion Unidad y Sub'!U257</f>
        <v>0</v>
      </c>
      <c r="J97" s="6">
        <v>0</v>
      </c>
      <c r="K97" s="6">
        <v>0</v>
      </c>
      <c r="L97" s="6">
        <v>0</v>
      </c>
      <c r="M97" s="5">
        <f t="shared" si="9"/>
        <v>4896771638</v>
      </c>
      <c r="N97" s="6">
        <v>0</v>
      </c>
      <c r="O97" s="5">
        <f>+'Estado Apropiacion Unidad y Sub'!AA257</f>
        <v>272400000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</row>
    <row r="98" spans="1:28" ht="22.5" customHeight="1" x14ac:dyDescent="0.25">
      <c r="A98" s="26" t="s">
        <v>36</v>
      </c>
      <c r="B98" s="26" t="s">
        <v>37</v>
      </c>
      <c r="C98" s="26" t="s">
        <v>200</v>
      </c>
      <c r="D98" s="26" t="s">
        <v>201</v>
      </c>
      <c r="E98" s="26" t="s">
        <v>168</v>
      </c>
      <c r="F98" s="26" t="s">
        <v>32</v>
      </c>
      <c r="G98" s="26" t="s">
        <v>33</v>
      </c>
      <c r="H98" s="5">
        <v>226402240</v>
      </c>
      <c r="I98" s="5">
        <f>+'Estado Apropiacion Unidad y Sub'!U260</f>
        <v>0</v>
      </c>
      <c r="J98" s="6">
        <v>0</v>
      </c>
      <c r="K98" s="6">
        <v>0</v>
      </c>
      <c r="L98" s="6">
        <v>0</v>
      </c>
      <c r="M98" s="5">
        <f t="shared" si="9"/>
        <v>226402240</v>
      </c>
      <c r="N98" s="6">
        <v>0</v>
      </c>
      <c r="O98" s="5">
        <f>+'Estado Apropiacion Unidad y Sub'!AA260</f>
        <v>4896771638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</row>
    <row r="99" spans="1:28" ht="22.5" customHeight="1" x14ac:dyDescent="0.25">
      <c r="A99" s="26" t="s">
        <v>36</v>
      </c>
      <c r="B99" s="26" t="s">
        <v>37</v>
      </c>
      <c r="C99" s="26" t="s">
        <v>202</v>
      </c>
      <c r="D99" s="26" t="s">
        <v>203</v>
      </c>
      <c r="E99" s="26" t="s">
        <v>168</v>
      </c>
      <c r="F99" s="26" t="s">
        <v>32</v>
      </c>
      <c r="G99" s="26" t="s">
        <v>33</v>
      </c>
      <c r="H99" s="5">
        <v>409595685</v>
      </c>
      <c r="I99" s="5">
        <f>+'Estado Apropiacion Unidad y Sub'!U263</f>
        <v>0</v>
      </c>
      <c r="J99" s="5">
        <f>+'Estado Apropiacion Unidad y Sub'!$V$266</f>
        <v>50880000</v>
      </c>
      <c r="K99" s="6">
        <v>0</v>
      </c>
      <c r="L99" s="6">
        <v>0</v>
      </c>
      <c r="M99" s="5">
        <f t="shared" si="9"/>
        <v>358715685</v>
      </c>
      <c r="N99" s="6">
        <v>0</v>
      </c>
      <c r="O99" s="5">
        <f>+'Estado Apropiacion Unidad y Sub'!AA263</f>
        <v>226402240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</row>
    <row r="100" spans="1:28" ht="22.5" customHeight="1" x14ac:dyDescent="0.25">
      <c r="A100" s="26" t="s">
        <v>36</v>
      </c>
      <c r="B100" s="26" t="s">
        <v>37</v>
      </c>
      <c r="C100" s="26" t="s">
        <v>204</v>
      </c>
      <c r="D100" s="26" t="s">
        <v>205</v>
      </c>
      <c r="E100" s="26" t="s">
        <v>168</v>
      </c>
      <c r="F100" s="26" t="s">
        <v>32</v>
      </c>
      <c r="G100" s="26" t="s">
        <v>33</v>
      </c>
      <c r="H100" s="5">
        <v>4052965248</v>
      </c>
      <c r="I100" s="5">
        <f>+'Estado Apropiacion Unidad y Sub'!U266</f>
        <v>0</v>
      </c>
      <c r="J100" s="6">
        <v>0</v>
      </c>
      <c r="K100" s="6">
        <v>0</v>
      </c>
      <c r="L100" s="6">
        <v>0</v>
      </c>
      <c r="M100" s="5">
        <f t="shared" si="9"/>
        <v>4052965248</v>
      </c>
      <c r="N100" s="6">
        <v>0</v>
      </c>
      <c r="O100" s="5">
        <f>+'Estado Apropiacion Unidad y Sub'!AA266</f>
        <v>358715685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</row>
    <row r="101" spans="1:28" ht="22.5" customHeight="1" x14ac:dyDescent="0.25">
      <c r="A101" s="26" t="s">
        <v>36</v>
      </c>
      <c r="B101" s="26" t="s">
        <v>37</v>
      </c>
      <c r="C101" s="55" t="s">
        <v>206</v>
      </c>
      <c r="D101" s="26" t="s">
        <v>207</v>
      </c>
      <c r="E101" s="26" t="s">
        <v>168</v>
      </c>
      <c r="F101" s="26" t="s">
        <v>32</v>
      </c>
      <c r="G101" s="26" t="s">
        <v>33</v>
      </c>
      <c r="H101" s="5">
        <v>504000000</v>
      </c>
      <c r="I101" s="54">
        <f>+'Estado Apropiacion Unidad y Sub'!$U$273</f>
        <v>300000000</v>
      </c>
      <c r="J101" s="6">
        <v>0</v>
      </c>
      <c r="K101" s="6">
        <v>0</v>
      </c>
      <c r="L101" s="6">
        <v>0</v>
      </c>
      <c r="M101" s="5">
        <f t="shared" si="9"/>
        <v>804000000</v>
      </c>
      <c r="N101" s="6">
        <v>0</v>
      </c>
      <c r="O101" s="5">
        <f>+'Estado Apropiacion Unidad y Sub'!AA269</f>
        <v>4052965248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</row>
    <row r="102" spans="1:28" ht="22.5" customHeight="1" x14ac:dyDescent="0.25">
      <c r="A102" s="26" t="s">
        <v>36</v>
      </c>
      <c r="B102" s="26" t="s">
        <v>37</v>
      </c>
      <c r="C102" s="26" t="s">
        <v>208</v>
      </c>
      <c r="D102" s="26" t="s">
        <v>209</v>
      </c>
      <c r="E102" s="26" t="s">
        <v>168</v>
      </c>
      <c r="F102" s="26" t="s">
        <v>32</v>
      </c>
      <c r="G102" s="26" t="s">
        <v>33</v>
      </c>
      <c r="H102" s="5">
        <v>992065668</v>
      </c>
      <c r="I102" s="5">
        <f>+'Estado Apropiacion Unidad y Sub'!$U$275</f>
        <v>180000000</v>
      </c>
      <c r="J102" s="6">
        <v>0</v>
      </c>
      <c r="K102" s="6">
        <v>0</v>
      </c>
      <c r="L102" s="6">
        <v>0</v>
      </c>
      <c r="M102" s="5">
        <f t="shared" si="9"/>
        <v>1172065668</v>
      </c>
      <c r="N102" s="6">
        <v>0</v>
      </c>
      <c r="O102" s="5">
        <f>+'Estado Apropiacion Unidad y Sub'!AA272</f>
        <v>804000000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</row>
    <row r="103" spans="1:28" s="8" customFormat="1" ht="22.5" hidden="1" customHeight="1" x14ac:dyDescent="0.25">
      <c r="A103" s="25" t="s">
        <v>36</v>
      </c>
      <c r="B103" s="25" t="s">
        <v>37</v>
      </c>
      <c r="C103" s="25" t="s">
        <v>186</v>
      </c>
      <c r="D103" s="25" t="s">
        <v>187</v>
      </c>
      <c r="E103" s="25" t="s">
        <v>210</v>
      </c>
      <c r="F103" s="25" t="s">
        <v>163</v>
      </c>
      <c r="G103" s="25" t="s">
        <v>33</v>
      </c>
      <c r="H103" s="11">
        <f>SUM(H104:H109)</f>
        <v>8301000000</v>
      </c>
      <c r="I103" s="11">
        <f t="shared" ref="I103:AB103" si="10">SUM(I104:I109)</f>
        <v>0</v>
      </c>
      <c r="J103" s="11">
        <f t="shared" si="10"/>
        <v>0</v>
      </c>
      <c r="K103" s="11">
        <f t="shared" si="10"/>
        <v>0</v>
      </c>
      <c r="L103" s="11">
        <f t="shared" si="10"/>
        <v>0</v>
      </c>
      <c r="M103" s="11">
        <f t="shared" si="10"/>
        <v>8301000000</v>
      </c>
      <c r="N103" s="11">
        <f t="shared" si="10"/>
        <v>0</v>
      </c>
      <c r="O103" s="11">
        <f t="shared" si="10"/>
        <v>8301000000</v>
      </c>
      <c r="P103" s="11">
        <f t="shared" si="10"/>
        <v>0</v>
      </c>
      <c r="Q103" s="11">
        <f t="shared" si="10"/>
        <v>0</v>
      </c>
      <c r="R103" s="11">
        <f t="shared" si="10"/>
        <v>0</v>
      </c>
      <c r="S103" s="11">
        <f t="shared" si="10"/>
        <v>0</v>
      </c>
      <c r="T103" s="11">
        <f t="shared" si="10"/>
        <v>0</v>
      </c>
      <c r="U103" s="11">
        <f t="shared" si="10"/>
        <v>0</v>
      </c>
      <c r="V103" s="11">
        <f t="shared" si="10"/>
        <v>0</v>
      </c>
      <c r="W103" s="11">
        <f t="shared" si="10"/>
        <v>0</v>
      </c>
      <c r="X103" s="11">
        <f t="shared" si="10"/>
        <v>0</v>
      </c>
      <c r="Y103" s="11">
        <f t="shared" si="10"/>
        <v>0</v>
      </c>
      <c r="Z103" s="11">
        <f t="shared" si="10"/>
        <v>0</v>
      </c>
      <c r="AA103" s="11">
        <f t="shared" si="10"/>
        <v>0</v>
      </c>
      <c r="AB103" s="11">
        <f t="shared" si="10"/>
        <v>0</v>
      </c>
    </row>
    <row r="104" spans="1:28" ht="22.5" hidden="1" customHeight="1" x14ac:dyDescent="0.25">
      <c r="A104" s="26" t="s">
        <v>36</v>
      </c>
      <c r="B104" s="26" t="s">
        <v>37</v>
      </c>
      <c r="C104" s="26" t="s">
        <v>211</v>
      </c>
      <c r="D104" s="26" t="s">
        <v>212</v>
      </c>
      <c r="E104" s="26" t="s">
        <v>210</v>
      </c>
      <c r="F104" s="26" t="s">
        <v>163</v>
      </c>
      <c r="G104" s="26" t="s">
        <v>33</v>
      </c>
      <c r="H104" s="5">
        <v>2295637505</v>
      </c>
      <c r="I104" s="6">
        <f>+'Estado Apropiacion Unidad y Sub'!U279</f>
        <v>0</v>
      </c>
      <c r="J104" s="6">
        <v>0</v>
      </c>
      <c r="K104" s="6">
        <v>0</v>
      </c>
      <c r="L104" s="6">
        <v>0</v>
      </c>
      <c r="M104" s="5">
        <v>2295637505</v>
      </c>
      <c r="N104" s="6">
        <v>0</v>
      </c>
      <c r="O104" s="5">
        <v>2295637505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</row>
    <row r="105" spans="1:28" ht="22.5" hidden="1" customHeight="1" x14ac:dyDescent="0.25">
      <c r="A105" s="26" t="s">
        <v>36</v>
      </c>
      <c r="B105" s="26" t="s">
        <v>37</v>
      </c>
      <c r="C105" s="26" t="s">
        <v>188</v>
      </c>
      <c r="D105" s="26" t="s">
        <v>189</v>
      </c>
      <c r="E105" s="26" t="s">
        <v>210</v>
      </c>
      <c r="F105" s="26" t="s">
        <v>163</v>
      </c>
      <c r="G105" s="26" t="s">
        <v>33</v>
      </c>
      <c r="H105" s="5">
        <v>1211041526</v>
      </c>
      <c r="I105" s="6">
        <f>+'Estado Apropiacion Unidad y Sub'!U279</f>
        <v>0</v>
      </c>
      <c r="J105" s="6">
        <v>0</v>
      </c>
      <c r="K105" s="6">
        <v>0</v>
      </c>
      <c r="L105" s="6">
        <v>0</v>
      </c>
      <c r="M105" s="5">
        <v>1211041526</v>
      </c>
      <c r="N105" s="6">
        <v>0</v>
      </c>
      <c r="O105" s="5">
        <v>1211041526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</row>
    <row r="106" spans="1:28" ht="22.5" hidden="1" customHeight="1" x14ac:dyDescent="0.25">
      <c r="A106" s="26" t="s">
        <v>36</v>
      </c>
      <c r="B106" s="26" t="s">
        <v>37</v>
      </c>
      <c r="C106" s="26" t="s">
        <v>190</v>
      </c>
      <c r="D106" s="26" t="s">
        <v>191</v>
      </c>
      <c r="E106" s="26" t="s">
        <v>210</v>
      </c>
      <c r="F106" s="26" t="s">
        <v>163</v>
      </c>
      <c r="G106" s="26" t="s">
        <v>33</v>
      </c>
      <c r="H106" s="5">
        <v>212968438</v>
      </c>
      <c r="I106" s="6">
        <f>+'Estado Apropiacion Unidad y Sub'!U282</f>
        <v>0</v>
      </c>
      <c r="J106" s="6">
        <v>0</v>
      </c>
      <c r="K106" s="6">
        <v>0</v>
      </c>
      <c r="L106" s="6">
        <v>0</v>
      </c>
      <c r="M106" s="5">
        <v>212968438</v>
      </c>
      <c r="N106" s="6">
        <v>0</v>
      </c>
      <c r="O106" s="5">
        <v>212968438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</row>
    <row r="107" spans="1:28" ht="22.5" hidden="1" customHeight="1" x14ac:dyDescent="0.25">
      <c r="A107" s="26" t="s">
        <v>36</v>
      </c>
      <c r="B107" s="26" t="s">
        <v>37</v>
      </c>
      <c r="C107" s="26" t="s">
        <v>202</v>
      </c>
      <c r="D107" s="26" t="s">
        <v>203</v>
      </c>
      <c r="E107" s="26" t="s">
        <v>210</v>
      </c>
      <c r="F107" s="26" t="s">
        <v>163</v>
      </c>
      <c r="G107" s="26" t="s">
        <v>33</v>
      </c>
      <c r="H107" s="5">
        <v>1004845185</v>
      </c>
      <c r="I107" s="6">
        <f>+'Estado Apropiacion Unidad y Sub'!U286</f>
        <v>0</v>
      </c>
      <c r="J107" s="6">
        <v>0</v>
      </c>
      <c r="K107" s="6">
        <v>0</v>
      </c>
      <c r="L107" s="6">
        <v>0</v>
      </c>
      <c r="M107" s="5">
        <v>1004845185</v>
      </c>
      <c r="N107" s="6">
        <v>0</v>
      </c>
      <c r="O107" s="5">
        <v>1004845185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</row>
    <row r="108" spans="1:28" ht="22.5" hidden="1" customHeight="1" x14ac:dyDescent="0.25">
      <c r="A108" s="26" t="s">
        <v>36</v>
      </c>
      <c r="B108" s="26" t="s">
        <v>37</v>
      </c>
      <c r="C108" s="26" t="s">
        <v>204</v>
      </c>
      <c r="D108" s="26" t="s">
        <v>205</v>
      </c>
      <c r="E108" s="26" t="s">
        <v>210</v>
      </c>
      <c r="F108" s="26" t="s">
        <v>163</v>
      </c>
      <c r="G108" s="26" t="s">
        <v>33</v>
      </c>
      <c r="H108" s="5">
        <v>700000000</v>
      </c>
      <c r="I108" s="6">
        <f>+'Estado Apropiacion Unidad y Sub'!U289</f>
        <v>0</v>
      </c>
      <c r="J108" s="6">
        <v>0</v>
      </c>
      <c r="K108" s="6">
        <v>0</v>
      </c>
      <c r="L108" s="6">
        <v>0</v>
      </c>
      <c r="M108" s="5">
        <v>700000000</v>
      </c>
      <c r="N108" s="6">
        <v>0</v>
      </c>
      <c r="O108" s="5">
        <v>700000000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</row>
    <row r="109" spans="1:28" ht="22.5" hidden="1" customHeight="1" x14ac:dyDescent="0.25">
      <c r="A109" s="26" t="s">
        <v>36</v>
      </c>
      <c r="B109" s="26" t="s">
        <v>37</v>
      </c>
      <c r="C109" s="26" t="s">
        <v>206</v>
      </c>
      <c r="D109" s="26" t="s">
        <v>207</v>
      </c>
      <c r="E109" s="26" t="s">
        <v>210</v>
      </c>
      <c r="F109" s="26" t="s">
        <v>163</v>
      </c>
      <c r="G109" s="26" t="s">
        <v>33</v>
      </c>
      <c r="H109" s="5">
        <v>2876507346</v>
      </c>
      <c r="I109" s="6">
        <f>+'Estado Apropiacion Unidad y Sub'!U292</f>
        <v>0</v>
      </c>
      <c r="J109" s="6">
        <v>0</v>
      </c>
      <c r="K109" s="6">
        <v>0</v>
      </c>
      <c r="L109" s="6">
        <v>0</v>
      </c>
      <c r="M109" s="5">
        <v>2876507346</v>
      </c>
      <c r="N109" s="6">
        <v>0</v>
      </c>
      <c r="O109" s="5">
        <v>2876507346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</row>
    <row r="110" spans="1:28" s="8" customFormat="1" ht="22.5" customHeight="1" x14ac:dyDescent="0.25">
      <c r="A110" s="25" t="s">
        <v>36</v>
      </c>
      <c r="B110" s="25" t="s">
        <v>37</v>
      </c>
      <c r="C110" s="25" t="s">
        <v>213</v>
      </c>
      <c r="D110" s="25" t="s">
        <v>214</v>
      </c>
      <c r="E110" s="25" t="s">
        <v>168</v>
      </c>
      <c r="F110" s="25" t="s">
        <v>32</v>
      </c>
      <c r="G110" s="25" t="s">
        <v>33</v>
      </c>
      <c r="H110" s="11">
        <f t="shared" ref="H110:AB110" si="11">SUM(H111:H115)</f>
        <v>1987583148</v>
      </c>
      <c r="I110" s="11">
        <f t="shared" si="11"/>
        <v>0</v>
      </c>
      <c r="J110" s="11">
        <f t="shared" si="11"/>
        <v>0</v>
      </c>
      <c r="K110" s="11">
        <f t="shared" si="11"/>
        <v>0</v>
      </c>
      <c r="L110" s="11">
        <f t="shared" si="11"/>
        <v>0</v>
      </c>
      <c r="M110" s="11">
        <f t="shared" si="11"/>
        <v>1987583148</v>
      </c>
      <c r="N110" s="11">
        <f t="shared" si="11"/>
        <v>0</v>
      </c>
      <c r="O110" s="11">
        <f t="shared" si="11"/>
        <v>1436076056</v>
      </c>
      <c r="P110" s="11">
        <f t="shared" si="11"/>
        <v>0</v>
      </c>
      <c r="Q110" s="11">
        <f t="shared" si="11"/>
        <v>0</v>
      </c>
      <c r="R110" s="11">
        <f t="shared" si="11"/>
        <v>0</v>
      </c>
      <c r="S110" s="11">
        <f t="shared" si="11"/>
        <v>0</v>
      </c>
      <c r="T110" s="11">
        <f t="shared" si="11"/>
        <v>0</v>
      </c>
      <c r="U110" s="11">
        <f t="shared" si="11"/>
        <v>0</v>
      </c>
      <c r="V110" s="11">
        <f t="shared" si="11"/>
        <v>0</v>
      </c>
      <c r="W110" s="11">
        <f t="shared" si="11"/>
        <v>0</v>
      </c>
      <c r="X110" s="11">
        <f t="shared" si="11"/>
        <v>0</v>
      </c>
      <c r="Y110" s="11">
        <f t="shared" si="11"/>
        <v>0</v>
      </c>
      <c r="Z110" s="11">
        <f t="shared" si="11"/>
        <v>0</v>
      </c>
      <c r="AA110" s="11">
        <f t="shared" si="11"/>
        <v>0</v>
      </c>
      <c r="AB110" s="11">
        <f t="shared" si="11"/>
        <v>0</v>
      </c>
    </row>
    <row r="111" spans="1:28" ht="22.5" customHeight="1" x14ac:dyDescent="0.25">
      <c r="A111" s="26" t="s">
        <v>36</v>
      </c>
      <c r="B111" s="26" t="s">
        <v>37</v>
      </c>
      <c r="C111" s="26" t="s">
        <v>215</v>
      </c>
      <c r="D111" s="26" t="s">
        <v>216</v>
      </c>
      <c r="E111" s="26" t="s">
        <v>168</v>
      </c>
      <c r="F111" s="26" t="s">
        <v>32</v>
      </c>
      <c r="G111" s="26" t="s">
        <v>33</v>
      </c>
      <c r="H111" s="5">
        <v>240512135</v>
      </c>
      <c r="I111" s="6">
        <f>+'Estado Apropiacion Unidad y Sub'!U296</f>
        <v>0</v>
      </c>
      <c r="J111" s="6">
        <v>0</v>
      </c>
      <c r="K111" s="6">
        <v>0</v>
      </c>
      <c r="L111" s="6">
        <v>0</v>
      </c>
      <c r="M111" s="5">
        <v>240512135</v>
      </c>
      <c r="N111" s="6">
        <v>0</v>
      </c>
      <c r="O111" s="5">
        <v>240512135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</row>
    <row r="112" spans="1:28" s="8" customFormat="1" ht="22.5" customHeight="1" x14ac:dyDescent="0.25">
      <c r="A112" s="26"/>
      <c r="B112" s="26"/>
      <c r="C112" s="26" t="s">
        <v>217</v>
      </c>
      <c r="D112" s="26" t="s">
        <v>218</v>
      </c>
      <c r="E112" s="26" t="s">
        <v>168</v>
      </c>
      <c r="F112" s="26" t="s">
        <v>32</v>
      </c>
      <c r="G112" s="26" t="s">
        <v>33</v>
      </c>
      <c r="H112" s="5">
        <v>551507092</v>
      </c>
      <c r="I112" s="6">
        <f>+'Estado Apropiacion Unidad y Sub'!U299</f>
        <v>0</v>
      </c>
      <c r="J112" s="6"/>
      <c r="K112" s="6"/>
      <c r="L112" s="6"/>
      <c r="M112" s="5">
        <f>+H112</f>
        <v>551507092</v>
      </c>
      <c r="N112" s="6"/>
      <c r="O112" s="5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22.5" customHeight="1" x14ac:dyDescent="0.25">
      <c r="A113" s="26" t="s">
        <v>36</v>
      </c>
      <c r="B113" s="26" t="s">
        <v>37</v>
      </c>
      <c r="C113" s="26" t="s">
        <v>219</v>
      </c>
      <c r="D113" s="26" t="s">
        <v>220</v>
      </c>
      <c r="E113" s="26" t="s">
        <v>168</v>
      </c>
      <c r="F113" s="26" t="s">
        <v>32</v>
      </c>
      <c r="G113" s="26" t="s">
        <v>33</v>
      </c>
      <c r="H113" s="5">
        <v>90000000</v>
      </c>
      <c r="I113" s="6">
        <f>+'Estado Apropiacion Unidad y Sub'!U302</f>
        <v>0</v>
      </c>
      <c r="J113" s="6">
        <v>0</v>
      </c>
      <c r="K113" s="6">
        <v>0</v>
      </c>
      <c r="L113" s="6">
        <v>0</v>
      </c>
      <c r="M113" s="5">
        <v>90000000</v>
      </c>
      <c r="N113" s="6">
        <v>0</v>
      </c>
      <c r="O113" s="5">
        <v>90000000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</row>
    <row r="114" spans="1:28" ht="22.5" customHeight="1" x14ac:dyDescent="0.25">
      <c r="A114" s="26" t="s">
        <v>36</v>
      </c>
      <c r="B114" s="26" t="s">
        <v>37</v>
      </c>
      <c r="C114" s="26" t="s">
        <v>221</v>
      </c>
      <c r="D114" s="26" t="s">
        <v>222</v>
      </c>
      <c r="E114" s="26" t="s">
        <v>168</v>
      </c>
      <c r="F114" s="26" t="s">
        <v>32</v>
      </c>
      <c r="G114" s="26" t="s">
        <v>33</v>
      </c>
      <c r="H114" s="5">
        <v>664677071</v>
      </c>
      <c r="I114" s="6">
        <f>+'Estado Apropiacion Unidad y Sub'!U305</f>
        <v>0</v>
      </c>
      <c r="J114" s="6">
        <v>0</v>
      </c>
      <c r="K114" s="6">
        <v>0</v>
      </c>
      <c r="L114" s="6">
        <v>0</v>
      </c>
      <c r="M114" s="5">
        <v>664677071</v>
      </c>
      <c r="N114" s="6">
        <v>0</v>
      </c>
      <c r="O114" s="5">
        <v>664677071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</row>
    <row r="115" spans="1:28" ht="22.5" customHeight="1" x14ac:dyDescent="0.25">
      <c r="A115" s="26" t="s">
        <v>36</v>
      </c>
      <c r="B115" s="26" t="s">
        <v>37</v>
      </c>
      <c r="C115" s="26" t="s">
        <v>223</v>
      </c>
      <c r="D115" s="26" t="s">
        <v>224</v>
      </c>
      <c r="E115" s="26" t="s">
        <v>168</v>
      </c>
      <c r="F115" s="26" t="s">
        <v>32</v>
      </c>
      <c r="G115" s="26" t="s">
        <v>33</v>
      </c>
      <c r="H115" s="5">
        <v>440886850</v>
      </c>
      <c r="I115" s="6">
        <f>+'Estado Apropiacion Unidad y Sub'!U309</f>
        <v>0</v>
      </c>
      <c r="J115" s="6">
        <v>0</v>
      </c>
      <c r="K115" s="6">
        <v>0</v>
      </c>
      <c r="L115" s="6">
        <v>0</v>
      </c>
      <c r="M115" s="5">
        <v>440886850</v>
      </c>
      <c r="N115" s="6">
        <v>0</v>
      </c>
      <c r="O115" s="5">
        <v>440886850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</row>
    <row r="116" spans="1:28" ht="0" hidden="1" customHeight="1" x14ac:dyDescent="0.25"/>
    <row r="117" spans="1:28" x14ac:dyDescent="0.25">
      <c r="A117" s="15"/>
      <c r="B117" s="16"/>
      <c r="C117" s="16"/>
      <c r="D117" s="30" t="s">
        <v>230</v>
      </c>
      <c r="E117" s="30"/>
      <c r="F117" s="30"/>
      <c r="G117" s="30"/>
      <c r="H117" s="22">
        <f>+H14+H27+H35+H43+H48+H80+H83+H86+H87+H90</f>
        <v>49135963695</v>
      </c>
      <c r="I117" s="22">
        <f t="shared" ref="I117:AB117" si="12">+I14+I27+I35+I43+I48+I80+I83+I86+I87+I90</f>
        <v>35000000</v>
      </c>
      <c r="J117" s="22">
        <f t="shared" si="12"/>
        <v>35000000</v>
      </c>
      <c r="K117" s="22">
        <f t="shared" si="12"/>
        <v>0</v>
      </c>
      <c r="L117" s="22">
        <f t="shared" si="12"/>
        <v>0</v>
      </c>
      <c r="M117" s="22">
        <f t="shared" si="12"/>
        <v>49135963695</v>
      </c>
      <c r="N117" s="22">
        <f t="shared" si="12"/>
        <v>0</v>
      </c>
      <c r="O117" s="22">
        <f t="shared" si="12"/>
        <v>49135963695</v>
      </c>
      <c r="P117" s="22">
        <f t="shared" si="12"/>
        <v>0</v>
      </c>
      <c r="Q117" s="22">
        <f t="shared" si="12"/>
        <v>0</v>
      </c>
      <c r="R117" s="22">
        <f t="shared" si="12"/>
        <v>0</v>
      </c>
      <c r="S117" s="22">
        <f t="shared" si="12"/>
        <v>0</v>
      </c>
      <c r="T117" s="22">
        <f t="shared" si="12"/>
        <v>0</v>
      </c>
      <c r="U117" s="22">
        <f t="shared" si="12"/>
        <v>0</v>
      </c>
      <c r="V117" s="22">
        <f t="shared" si="12"/>
        <v>0</v>
      </c>
      <c r="W117" s="22">
        <f t="shared" si="12"/>
        <v>0</v>
      </c>
      <c r="X117" s="22">
        <f t="shared" si="12"/>
        <v>0</v>
      </c>
      <c r="Y117" s="22">
        <f t="shared" si="12"/>
        <v>0</v>
      </c>
      <c r="Z117" s="22">
        <f t="shared" si="12"/>
        <v>0</v>
      </c>
      <c r="AA117" s="22">
        <f t="shared" si="12"/>
        <v>0</v>
      </c>
      <c r="AB117" s="23">
        <f t="shared" si="12"/>
        <v>0</v>
      </c>
    </row>
    <row r="118" spans="1:28" x14ac:dyDescent="0.25">
      <c r="A118" s="17"/>
      <c r="D118" s="14" t="s">
        <v>231</v>
      </c>
      <c r="E118" s="14"/>
      <c r="F118" s="14"/>
      <c r="G118" s="14"/>
      <c r="H118" s="31">
        <f>+H91+H103+H110</f>
        <v>29291389274</v>
      </c>
      <c r="I118" s="31">
        <f t="shared" ref="I118:AB118" si="13">+I91+I103+I110</f>
        <v>2230880000</v>
      </c>
      <c r="J118" s="31">
        <f t="shared" si="13"/>
        <v>230880000</v>
      </c>
      <c r="K118" s="31">
        <f t="shared" si="13"/>
        <v>0</v>
      </c>
      <c r="L118" s="31">
        <f t="shared" si="13"/>
        <v>0</v>
      </c>
      <c r="M118" s="31">
        <f t="shared" si="13"/>
        <v>31291389274</v>
      </c>
      <c r="N118" s="31">
        <f t="shared" si="13"/>
        <v>0</v>
      </c>
      <c r="O118" s="31">
        <f t="shared" si="13"/>
        <v>21604606403</v>
      </c>
      <c r="P118" s="31">
        <f t="shared" si="13"/>
        <v>0</v>
      </c>
      <c r="Q118" s="31">
        <f t="shared" si="13"/>
        <v>0</v>
      </c>
      <c r="R118" s="31">
        <f t="shared" si="13"/>
        <v>0</v>
      </c>
      <c r="S118" s="31">
        <f t="shared" si="13"/>
        <v>0</v>
      </c>
      <c r="T118" s="31">
        <f t="shared" si="13"/>
        <v>0</v>
      </c>
      <c r="U118" s="31">
        <f t="shared" si="13"/>
        <v>0</v>
      </c>
      <c r="V118" s="31">
        <f t="shared" si="13"/>
        <v>0</v>
      </c>
      <c r="W118" s="31">
        <f t="shared" si="13"/>
        <v>0</v>
      </c>
      <c r="X118" s="31">
        <f t="shared" si="13"/>
        <v>0</v>
      </c>
      <c r="Y118" s="31">
        <f t="shared" si="13"/>
        <v>0</v>
      </c>
      <c r="Z118" s="31">
        <f t="shared" si="13"/>
        <v>0</v>
      </c>
      <c r="AA118" s="31">
        <f t="shared" si="13"/>
        <v>0</v>
      </c>
      <c r="AB118" s="32">
        <f t="shared" si="13"/>
        <v>0</v>
      </c>
    </row>
    <row r="119" spans="1:28" x14ac:dyDescent="0.25">
      <c r="A119" s="17"/>
      <c r="B119" s="13" t="s">
        <v>232</v>
      </c>
      <c r="E119" s="8"/>
      <c r="F119" s="8"/>
      <c r="G119" s="8"/>
      <c r="H119" s="9"/>
      <c r="I119" s="8"/>
      <c r="J119" s="8"/>
      <c r="K119" s="8"/>
      <c r="L119" s="8"/>
      <c r="M119" s="9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18"/>
    </row>
    <row r="120" spans="1:28" x14ac:dyDescent="0.25">
      <c r="A120" s="17"/>
      <c r="B120" s="13" t="s">
        <v>227</v>
      </c>
      <c r="E120" s="8"/>
      <c r="F120" s="8"/>
      <c r="G120" s="8"/>
      <c r="H120" s="29"/>
      <c r="I120" s="8"/>
      <c r="J120" s="8"/>
      <c r="K120" s="8"/>
      <c r="L120" s="8"/>
      <c r="M120" s="9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18"/>
    </row>
    <row r="121" spans="1:28" x14ac:dyDescent="0.25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37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1"/>
    </row>
    <row r="122" spans="1:28" x14ac:dyDescent="0.25">
      <c r="M122" s="29"/>
    </row>
    <row r="124" spans="1:28" x14ac:dyDescent="0.25">
      <c r="M124" s="29"/>
    </row>
  </sheetData>
  <autoFilter ref="A14:AB115" xr:uid="{B78F6549-00C7-4C0B-AE4A-8F6E6EE97CA2}">
    <filterColumn colId="4">
      <filters>
        <filter val="11"/>
      </filters>
    </filterColumn>
  </autoFilter>
  <mergeCells count="5">
    <mergeCell ref="A2:AB2"/>
    <mergeCell ref="A3:AB3"/>
    <mergeCell ref="A1:AB1"/>
    <mergeCell ref="A4:AB12"/>
    <mergeCell ref="C13:D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023D-EDF0-497B-803A-14D2B7E35339}">
  <dimension ref="A1:AC119"/>
  <sheetViews>
    <sheetView workbookViewId="0">
      <pane ySplit="7" topLeftCell="A8" activePane="bottomLeft" state="frozen"/>
      <selection pane="bottomLeft" activeCell="D16" sqref="D16"/>
    </sheetView>
  </sheetViews>
  <sheetFormatPr baseColWidth="10" defaultRowHeight="15" x14ac:dyDescent="0.25"/>
  <cols>
    <col min="1" max="1" width="16.140625" style="2" customWidth="1"/>
    <col min="2" max="2" width="10.85546875" style="2" customWidth="1"/>
    <col min="3" max="3" width="47.42578125" style="2" customWidth="1"/>
    <col min="4" max="4" width="23.28515625" style="2" customWidth="1"/>
    <col min="5" max="5" width="63.42578125" style="2" customWidth="1"/>
    <col min="6" max="8" width="10.85546875" style="2" customWidth="1"/>
    <col min="9" max="9" width="18.7109375" style="2" customWidth="1"/>
    <col min="10" max="21" width="16.140625" style="2" customWidth="1"/>
    <col min="22" max="22" width="13.42578125" style="2" customWidth="1"/>
    <col min="23" max="23" width="13.5703125" style="2" customWidth="1"/>
    <col min="24" max="28" width="16.140625" style="2" customWidth="1"/>
    <col min="29" max="29" width="22" style="2" customWidth="1"/>
    <col min="30" max="16384" width="11.42578125" style="2"/>
  </cols>
  <sheetData>
    <row r="1" spans="1:29" ht="15.75" customHeight="1" x14ac:dyDescent="0.25">
      <c r="A1" s="74" t="s">
        <v>264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1"/>
    </row>
    <row r="2" spans="1:29" ht="18" customHeight="1" x14ac:dyDescent="0.25">
      <c r="A2" s="74" t="s">
        <v>225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1"/>
    </row>
    <row r="3" spans="1:29" ht="14.1" customHeight="1" x14ac:dyDescent="0.25">
      <c r="A3" s="7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7"/>
    </row>
    <row r="4" spans="1:29" ht="14.1" customHeight="1" x14ac:dyDescent="0.25">
      <c r="A4" s="7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7"/>
    </row>
    <row r="5" spans="1:29" ht="11.1" customHeight="1" x14ac:dyDescent="0.25">
      <c r="A5" s="7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7"/>
    </row>
    <row r="6" spans="1:29" ht="10.15" customHeight="1" x14ac:dyDescent="0.25">
      <c r="A6" s="76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70"/>
    </row>
    <row r="7" spans="1:29" ht="22.5" customHeight="1" x14ac:dyDescent="0.25">
      <c r="A7" s="3" t="s">
        <v>2</v>
      </c>
      <c r="B7" s="85" t="s">
        <v>3</v>
      </c>
      <c r="C7" s="86"/>
      <c r="D7" s="81" t="s">
        <v>4</v>
      </c>
      <c r="E7" s="82"/>
      <c r="F7" s="35" t="s">
        <v>5</v>
      </c>
      <c r="G7" s="35" t="s">
        <v>6</v>
      </c>
      <c r="H7" s="35" t="s">
        <v>7</v>
      </c>
      <c r="I7" s="35" t="s">
        <v>8</v>
      </c>
      <c r="J7" s="35" t="s">
        <v>9</v>
      </c>
      <c r="K7" s="35" t="s">
        <v>10</v>
      </c>
      <c r="L7" s="35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1" t="s">
        <v>16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21</v>
      </c>
      <c r="W7" s="1" t="s">
        <v>22</v>
      </c>
      <c r="X7" s="1" t="s">
        <v>23</v>
      </c>
      <c r="Y7" s="1" t="s">
        <v>24</v>
      </c>
      <c r="Z7" s="1" t="s">
        <v>25</v>
      </c>
      <c r="AA7" s="1" t="s">
        <v>26</v>
      </c>
      <c r="AB7" s="1" t="s">
        <v>27</v>
      </c>
      <c r="AC7" s="1" t="s">
        <v>28</v>
      </c>
    </row>
    <row r="8" spans="1:29" ht="15" customHeight="1" x14ac:dyDescent="0.25">
      <c r="A8" s="25" t="s">
        <v>0</v>
      </c>
      <c r="B8" s="87" t="s">
        <v>1</v>
      </c>
      <c r="C8" s="88"/>
      <c r="D8" s="25" t="s">
        <v>29</v>
      </c>
      <c r="E8" s="25" t="s">
        <v>30</v>
      </c>
      <c r="F8" s="10" t="s">
        <v>31</v>
      </c>
      <c r="G8" s="10" t="s">
        <v>32</v>
      </c>
      <c r="H8" s="10" t="s">
        <v>33</v>
      </c>
      <c r="I8" s="11">
        <f>SUM(I9:I20)</f>
        <v>19846685773</v>
      </c>
      <c r="J8" s="11">
        <f t="shared" ref="J8:M8" si="0">SUM(J9:J20)</f>
        <v>0</v>
      </c>
      <c r="K8" s="11">
        <f t="shared" si="0"/>
        <v>0</v>
      </c>
      <c r="L8" s="11">
        <f t="shared" si="0"/>
        <v>0</v>
      </c>
      <c r="M8" s="11">
        <f t="shared" si="0"/>
        <v>0</v>
      </c>
      <c r="N8" s="11">
        <f>SUM(N9:N20)</f>
        <v>19846685773</v>
      </c>
      <c r="O8" s="11">
        <v>19846685773</v>
      </c>
      <c r="P8" s="12">
        <f>+'Estado Apropiacion Unidad y Sub'!AA15</f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</row>
    <row r="9" spans="1:29" ht="15" customHeight="1" x14ac:dyDescent="0.25">
      <c r="A9" s="26" t="s">
        <v>0</v>
      </c>
      <c r="B9" s="83" t="s">
        <v>1</v>
      </c>
      <c r="C9" s="84"/>
      <c r="D9" s="26" t="s">
        <v>34</v>
      </c>
      <c r="E9" s="26" t="s">
        <v>35</v>
      </c>
      <c r="F9" s="4" t="s">
        <v>31</v>
      </c>
      <c r="G9" s="4" t="s">
        <v>32</v>
      </c>
      <c r="H9" s="4" t="s">
        <v>33</v>
      </c>
      <c r="I9" s="5">
        <v>13357736526</v>
      </c>
      <c r="J9" s="6">
        <f>+'Estado Apropiacion Unidad y Sub'!$U$16</f>
        <v>0</v>
      </c>
      <c r="K9" s="6">
        <f>+'Estado Apropiacion Unidad y Sub'!$V$16</f>
        <v>0</v>
      </c>
      <c r="L9" s="6">
        <f>+'Estado Apropiacion Unidad y Sub'!$W$16</f>
        <v>0</v>
      </c>
      <c r="M9" s="6">
        <f>+'Estado Apropiacion Unidad y Sub'!$X$16</f>
        <v>0</v>
      </c>
      <c r="N9" s="5">
        <f>+I9+J9-K9+L9-M9</f>
        <v>13357736526</v>
      </c>
      <c r="O9" s="6">
        <v>0</v>
      </c>
      <c r="P9" s="5">
        <v>13357736526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</row>
    <row r="10" spans="1:29" ht="15" customHeight="1" x14ac:dyDescent="0.25">
      <c r="A10" s="26" t="s">
        <v>0</v>
      </c>
      <c r="B10" s="83" t="s">
        <v>1</v>
      </c>
      <c r="C10" s="84"/>
      <c r="D10" s="26" t="s">
        <v>38</v>
      </c>
      <c r="E10" s="26" t="s">
        <v>39</v>
      </c>
      <c r="F10" s="4" t="s">
        <v>31</v>
      </c>
      <c r="G10" s="4" t="s">
        <v>32</v>
      </c>
      <c r="H10" s="4" t="s">
        <v>33</v>
      </c>
      <c r="I10" s="5">
        <v>92595716</v>
      </c>
      <c r="J10" s="6">
        <f>+'Estado Apropiacion Unidad y Sub'!$U$19</f>
        <v>0</v>
      </c>
      <c r="K10" s="6">
        <f>+'Estado Apropiacion Unidad y Sub'!$V$19</f>
        <v>0</v>
      </c>
      <c r="L10" s="6">
        <f>+'Estado Apropiacion Unidad y Sub'!$W$19</f>
        <v>0</v>
      </c>
      <c r="M10" s="6">
        <f>+'Estado Apropiacion Unidad y Sub'!$X$19</f>
        <v>0</v>
      </c>
      <c r="N10" s="5">
        <f t="shared" ref="N10:N75" si="1">+I10+J10-K10+L10-M10</f>
        <v>92595716</v>
      </c>
      <c r="O10" s="6">
        <v>0</v>
      </c>
      <c r="P10" s="5">
        <v>92595716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</row>
    <row r="11" spans="1:29" ht="15" customHeight="1" x14ac:dyDescent="0.25">
      <c r="A11" s="26" t="s">
        <v>0</v>
      </c>
      <c r="B11" s="83" t="s">
        <v>1</v>
      </c>
      <c r="C11" s="84"/>
      <c r="D11" s="26" t="s">
        <v>40</v>
      </c>
      <c r="E11" s="26" t="s">
        <v>41</v>
      </c>
      <c r="F11" s="4" t="s">
        <v>31</v>
      </c>
      <c r="G11" s="4" t="s">
        <v>32</v>
      </c>
      <c r="H11" s="4" t="s">
        <v>33</v>
      </c>
      <c r="I11" s="5">
        <v>163723793</v>
      </c>
      <c r="J11" s="6">
        <f>+'Estado Apropiacion Unidad y Sub'!$U$22</f>
        <v>0</v>
      </c>
      <c r="K11" s="6">
        <f>+'Estado Apropiacion Unidad y Sub'!$V$22</f>
        <v>0</v>
      </c>
      <c r="L11" s="6">
        <f>+'Estado Apropiacion Unidad y Sub'!$W$22</f>
        <v>0</v>
      </c>
      <c r="M11" s="6">
        <f>+'Estado Apropiacion Unidad y Sub'!$X$22</f>
        <v>0</v>
      </c>
      <c r="N11" s="5">
        <f t="shared" si="1"/>
        <v>163723793</v>
      </c>
      <c r="O11" s="6">
        <v>0</v>
      </c>
      <c r="P11" s="5">
        <v>163723793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</row>
    <row r="12" spans="1:29" ht="15" customHeight="1" x14ac:dyDescent="0.25">
      <c r="A12" s="26" t="s">
        <v>0</v>
      </c>
      <c r="B12" s="83" t="s">
        <v>1</v>
      </c>
      <c r="C12" s="84"/>
      <c r="D12" s="26" t="s">
        <v>42</v>
      </c>
      <c r="E12" s="26" t="s">
        <v>43</v>
      </c>
      <c r="F12" s="4" t="s">
        <v>31</v>
      </c>
      <c r="G12" s="4" t="s">
        <v>32</v>
      </c>
      <c r="H12" s="4" t="s">
        <v>33</v>
      </c>
      <c r="I12" s="5">
        <v>117119770</v>
      </c>
      <c r="J12" s="6">
        <f>+'Estado Apropiacion Unidad y Sub'!$U$25</f>
        <v>0</v>
      </c>
      <c r="K12" s="6">
        <f>+'Estado Apropiacion Unidad y Sub'!$V$25</f>
        <v>0</v>
      </c>
      <c r="L12" s="6">
        <f>+'Estado Apropiacion Unidad y Sub'!$W$25</f>
        <v>0</v>
      </c>
      <c r="M12" s="6">
        <f>+'Estado Apropiacion Unidad y Sub'!$X$25</f>
        <v>0</v>
      </c>
      <c r="N12" s="5">
        <f t="shared" si="1"/>
        <v>117119770</v>
      </c>
      <c r="O12" s="6">
        <v>0</v>
      </c>
      <c r="P12" s="5">
        <v>117119770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</row>
    <row r="13" spans="1:29" ht="15" customHeight="1" x14ac:dyDescent="0.25">
      <c r="A13" s="26" t="s">
        <v>0</v>
      </c>
      <c r="B13" s="83" t="s">
        <v>1</v>
      </c>
      <c r="C13" s="84"/>
      <c r="D13" s="26" t="s">
        <v>44</v>
      </c>
      <c r="E13" s="26" t="s">
        <v>45</v>
      </c>
      <c r="F13" s="4" t="s">
        <v>31</v>
      </c>
      <c r="G13" s="4" t="s">
        <v>32</v>
      </c>
      <c r="H13" s="4" t="s">
        <v>33</v>
      </c>
      <c r="I13" s="5">
        <v>621970579</v>
      </c>
      <c r="J13" s="6">
        <f>+'Estado Apropiacion Unidad y Sub'!U$28</f>
        <v>0</v>
      </c>
      <c r="K13" s="6">
        <f>+'Estado Apropiacion Unidad y Sub'!V$28</f>
        <v>0</v>
      </c>
      <c r="L13" s="6">
        <f>+'Estado Apropiacion Unidad y Sub'!W$28</f>
        <v>0</v>
      </c>
      <c r="M13" s="6">
        <f>+'Estado Apropiacion Unidad y Sub'!X$28</f>
        <v>0</v>
      </c>
      <c r="N13" s="5">
        <f t="shared" si="1"/>
        <v>621970579</v>
      </c>
      <c r="O13" s="6">
        <v>0</v>
      </c>
      <c r="P13" s="5">
        <v>621970579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</row>
    <row r="14" spans="1:29" ht="15" customHeight="1" x14ac:dyDescent="0.25">
      <c r="A14" s="26" t="s">
        <v>0</v>
      </c>
      <c r="B14" s="83" t="s">
        <v>1</v>
      </c>
      <c r="C14" s="84"/>
      <c r="D14" s="26" t="s">
        <v>46</v>
      </c>
      <c r="E14" s="26" t="s">
        <v>47</v>
      </c>
      <c r="F14" s="4" t="s">
        <v>31</v>
      </c>
      <c r="G14" s="4" t="s">
        <v>32</v>
      </c>
      <c r="H14" s="4" t="s">
        <v>33</v>
      </c>
      <c r="I14" s="5">
        <v>471204009</v>
      </c>
      <c r="J14" s="6">
        <f>+'Estado Apropiacion Unidad y Sub'!U$31</f>
        <v>0</v>
      </c>
      <c r="K14" s="6">
        <f>+'Estado Apropiacion Unidad y Sub'!V$31</f>
        <v>0</v>
      </c>
      <c r="L14" s="6">
        <f>+'Estado Apropiacion Unidad y Sub'!W$31</f>
        <v>0</v>
      </c>
      <c r="M14" s="6">
        <f>+'Estado Apropiacion Unidad y Sub'!X$31</f>
        <v>0</v>
      </c>
      <c r="N14" s="5">
        <f t="shared" si="1"/>
        <v>471204009</v>
      </c>
      <c r="O14" s="6">
        <v>0</v>
      </c>
      <c r="P14" s="5">
        <v>471204009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</row>
    <row r="15" spans="1:29" ht="15" customHeight="1" x14ac:dyDescent="0.25">
      <c r="A15" s="26" t="s">
        <v>0</v>
      </c>
      <c r="B15" s="83" t="s">
        <v>1</v>
      </c>
      <c r="C15" s="84"/>
      <c r="D15" s="26" t="s">
        <v>48</v>
      </c>
      <c r="E15" s="26" t="s">
        <v>49</v>
      </c>
      <c r="F15" s="4" t="s">
        <v>31</v>
      </c>
      <c r="G15" s="4" t="s">
        <v>32</v>
      </c>
      <c r="H15" s="4" t="s">
        <v>33</v>
      </c>
      <c r="I15" s="5">
        <v>2168412027</v>
      </c>
      <c r="J15" s="6">
        <f>+'Estado Apropiacion Unidad y Sub'!U$34</f>
        <v>0</v>
      </c>
      <c r="K15" s="6">
        <f>+'Estado Apropiacion Unidad y Sub'!V$34</f>
        <v>0</v>
      </c>
      <c r="L15" s="6">
        <f>+'Estado Apropiacion Unidad y Sub'!W$34</f>
        <v>0</v>
      </c>
      <c r="M15" s="6">
        <f>+'Estado Apropiacion Unidad y Sub'!X$34</f>
        <v>0</v>
      </c>
      <c r="N15" s="5">
        <f t="shared" si="1"/>
        <v>2168412027</v>
      </c>
      <c r="O15" s="6">
        <v>0</v>
      </c>
      <c r="P15" s="5">
        <v>2168412027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</row>
    <row r="16" spans="1:29" ht="15" customHeight="1" x14ac:dyDescent="0.25">
      <c r="A16" s="26" t="s">
        <v>0</v>
      </c>
      <c r="B16" s="83" t="s">
        <v>1</v>
      </c>
      <c r="C16" s="84"/>
      <c r="D16" s="26" t="s">
        <v>50</v>
      </c>
      <c r="E16" s="26" t="s">
        <v>51</v>
      </c>
      <c r="F16" s="4" t="s">
        <v>31</v>
      </c>
      <c r="G16" s="4" t="s">
        <v>32</v>
      </c>
      <c r="H16" s="4" t="s">
        <v>33</v>
      </c>
      <c r="I16" s="5">
        <v>858409960</v>
      </c>
      <c r="J16" s="6">
        <f>+'Estado Apropiacion Unidad y Sub'!U$37</f>
        <v>0</v>
      </c>
      <c r="K16" s="6">
        <f>+'Estado Apropiacion Unidad y Sub'!V$37</f>
        <v>0</v>
      </c>
      <c r="L16" s="6">
        <f>+'Estado Apropiacion Unidad y Sub'!W$37</f>
        <v>0</v>
      </c>
      <c r="M16" s="6">
        <f>+'Estado Apropiacion Unidad y Sub'!X$37</f>
        <v>0</v>
      </c>
      <c r="N16" s="5">
        <f t="shared" si="1"/>
        <v>858409960</v>
      </c>
      <c r="O16" s="6">
        <v>0</v>
      </c>
      <c r="P16" s="5">
        <v>858409960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</row>
    <row r="17" spans="1:29" ht="15" customHeight="1" x14ac:dyDescent="0.25">
      <c r="A17" s="26" t="s">
        <v>0</v>
      </c>
      <c r="B17" s="83" t="s">
        <v>1</v>
      </c>
      <c r="C17" s="84"/>
      <c r="D17" s="26" t="s">
        <v>52</v>
      </c>
      <c r="E17" s="26" t="s">
        <v>53</v>
      </c>
      <c r="F17" s="4" t="s">
        <v>31</v>
      </c>
      <c r="G17" s="4" t="s">
        <v>32</v>
      </c>
      <c r="H17" s="4" t="s">
        <v>33</v>
      </c>
      <c r="I17" s="5">
        <v>861099227</v>
      </c>
      <c r="J17" s="6">
        <f>+'Estado Apropiacion Unidad y Sub'!U$40</f>
        <v>0</v>
      </c>
      <c r="K17" s="6">
        <f>+'Estado Apropiacion Unidad y Sub'!V$40</f>
        <v>0</v>
      </c>
      <c r="L17" s="6">
        <f>+'Estado Apropiacion Unidad y Sub'!W$40</f>
        <v>0</v>
      </c>
      <c r="M17" s="6">
        <f>+'Estado Apropiacion Unidad y Sub'!X$40</f>
        <v>0</v>
      </c>
      <c r="N17" s="5">
        <f t="shared" si="1"/>
        <v>861099227</v>
      </c>
      <c r="O17" s="6">
        <v>0</v>
      </c>
      <c r="P17" s="5">
        <v>861099227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</row>
    <row r="18" spans="1:29" ht="15" customHeight="1" x14ac:dyDescent="0.25">
      <c r="A18" s="26" t="s">
        <v>0</v>
      </c>
      <c r="B18" s="83" t="s">
        <v>1</v>
      </c>
      <c r="C18" s="84"/>
      <c r="D18" s="26" t="s">
        <v>54</v>
      </c>
      <c r="E18" s="26" t="s">
        <v>55</v>
      </c>
      <c r="F18" s="4" t="s">
        <v>31</v>
      </c>
      <c r="G18" s="4" t="s">
        <v>32</v>
      </c>
      <c r="H18" s="4" t="s">
        <v>33</v>
      </c>
      <c r="I18" s="5">
        <v>62383653</v>
      </c>
      <c r="J18" s="6">
        <f>+'Estado Apropiacion Unidad y Sub'!U$43</f>
        <v>0</v>
      </c>
      <c r="K18" s="6">
        <f>+'Estado Apropiacion Unidad y Sub'!V$43</f>
        <v>0</v>
      </c>
      <c r="L18" s="6">
        <f>+'Estado Apropiacion Unidad y Sub'!W$43</f>
        <v>0</v>
      </c>
      <c r="M18" s="6">
        <f>+'Estado Apropiacion Unidad y Sub'!X$43</f>
        <v>0</v>
      </c>
      <c r="N18" s="5">
        <f t="shared" si="1"/>
        <v>62383653</v>
      </c>
      <c r="O18" s="6">
        <v>0</v>
      </c>
      <c r="P18" s="5">
        <v>62383653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</row>
    <row r="19" spans="1:29" ht="15" customHeight="1" x14ac:dyDescent="0.25">
      <c r="A19" s="26" t="s">
        <v>0</v>
      </c>
      <c r="B19" s="83" t="s">
        <v>1</v>
      </c>
      <c r="C19" s="84"/>
      <c r="D19" s="26" t="s">
        <v>56</v>
      </c>
      <c r="E19" s="26" t="s">
        <v>57</v>
      </c>
      <c r="F19" s="4" t="s">
        <v>31</v>
      </c>
      <c r="G19" s="4" t="s">
        <v>32</v>
      </c>
      <c r="H19" s="4" t="s">
        <v>33</v>
      </c>
      <c r="I19" s="5">
        <v>458266339</v>
      </c>
      <c r="J19" s="6">
        <f>+'Estado Apropiacion Unidad y Sub'!U$46</f>
        <v>0</v>
      </c>
      <c r="K19" s="6">
        <f>+'Estado Apropiacion Unidad y Sub'!V$46</f>
        <v>0</v>
      </c>
      <c r="L19" s="6">
        <f>+'Estado Apropiacion Unidad y Sub'!W$46</f>
        <v>0</v>
      </c>
      <c r="M19" s="6">
        <f>+'Estado Apropiacion Unidad y Sub'!X$46</f>
        <v>0</v>
      </c>
      <c r="N19" s="5">
        <f t="shared" si="1"/>
        <v>458266339</v>
      </c>
      <c r="O19" s="6">
        <v>0</v>
      </c>
      <c r="P19" s="5">
        <v>458266339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</row>
    <row r="20" spans="1:29" ht="15" customHeight="1" x14ac:dyDescent="0.25">
      <c r="A20" s="26" t="s">
        <v>0</v>
      </c>
      <c r="B20" s="83" t="s">
        <v>1</v>
      </c>
      <c r="C20" s="84"/>
      <c r="D20" s="26" t="s">
        <v>58</v>
      </c>
      <c r="E20" s="26" t="s">
        <v>59</v>
      </c>
      <c r="F20" s="4" t="s">
        <v>31</v>
      </c>
      <c r="G20" s="4" t="s">
        <v>32</v>
      </c>
      <c r="H20" s="4" t="s">
        <v>33</v>
      </c>
      <c r="I20" s="5">
        <v>613764174</v>
      </c>
      <c r="J20" s="6">
        <f>+'Estado Apropiacion Unidad y Sub'!U$49</f>
        <v>0</v>
      </c>
      <c r="K20" s="6">
        <f>+'Estado Apropiacion Unidad y Sub'!V$49</f>
        <v>0</v>
      </c>
      <c r="L20" s="6">
        <f>+'Estado Apropiacion Unidad y Sub'!W$49</f>
        <v>0</v>
      </c>
      <c r="M20" s="6">
        <f>+'Estado Apropiacion Unidad y Sub'!X$49</f>
        <v>0</v>
      </c>
      <c r="N20" s="5">
        <f t="shared" si="1"/>
        <v>613764174</v>
      </c>
      <c r="O20" s="6">
        <v>0</v>
      </c>
      <c r="P20" s="5">
        <v>613764174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</row>
    <row r="21" spans="1:29" ht="15" customHeight="1" x14ac:dyDescent="0.25">
      <c r="A21" s="25" t="s">
        <v>0</v>
      </c>
      <c r="B21" s="89" t="s">
        <v>1</v>
      </c>
      <c r="C21" s="90"/>
      <c r="D21" s="25" t="s">
        <v>60</v>
      </c>
      <c r="E21" s="25" t="s">
        <v>61</v>
      </c>
      <c r="F21" s="10" t="s">
        <v>31</v>
      </c>
      <c r="G21" s="10" t="s">
        <v>32</v>
      </c>
      <c r="H21" s="10" t="s">
        <v>33</v>
      </c>
      <c r="I21" s="11">
        <f>SUM(I22:I28)</f>
        <v>7245030224</v>
      </c>
      <c r="J21" s="11">
        <f t="shared" ref="J21:M21" si="2">SUM(J22:J28)</f>
        <v>0</v>
      </c>
      <c r="K21" s="11">
        <f t="shared" si="2"/>
        <v>0</v>
      </c>
      <c r="L21" s="11">
        <f t="shared" si="2"/>
        <v>0</v>
      </c>
      <c r="M21" s="11">
        <f t="shared" si="2"/>
        <v>0</v>
      </c>
      <c r="N21" s="11">
        <f>SUM(N22:N28)</f>
        <v>7245030224</v>
      </c>
      <c r="O21" s="11">
        <v>7245030224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ht="15" customHeight="1" x14ac:dyDescent="0.25">
      <c r="A22" s="26" t="s">
        <v>0</v>
      </c>
      <c r="B22" s="83" t="s">
        <v>1</v>
      </c>
      <c r="C22" s="84"/>
      <c r="D22" s="26" t="s">
        <v>62</v>
      </c>
      <c r="E22" s="26" t="s">
        <v>63</v>
      </c>
      <c r="F22" s="4" t="s">
        <v>31</v>
      </c>
      <c r="G22" s="4" t="s">
        <v>32</v>
      </c>
      <c r="H22" s="4" t="s">
        <v>33</v>
      </c>
      <c r="I22" s="5">
        <v>2019064130.6400001</v>
      </c>
      <c r="J22" s="6">
        <f>+'Estado Apropiacion Unidad y Sub'!U$53</f>
        <v>0</v>
      </c>
      <c r="K22" s="6">
        <f>+'Estado Apropiacion Unidad y Sub'!V$53</f>
        <v>0</v>
      </c>
      <c r="L22" s="6">
        <f>+'Estado Apropiacion Unidad y Sub'!W$53</f>
        <v>0</v>
      </c>
      <c r="M22" s="6">
        <f>+'Estado Apropiacion Unidad y Sub'!X$53</f>
        <v>0</v>
      </c>
      <c r="N22" s="5">
        <f t="shared" si="1"/>
        <v>2019064130.6400001</v>
      </c>
      <c r="O22" s="6">
        <v>0</v>
      </c>
      <c r="P22" s="5">
        <v>2019064130.6400001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</row>
    <row r="23" spans="1:29" ht="15" customHeight="1" x14ac:dyDescent="0.25">
      <c r="A23" s="26" t="s">
        <v>0</v>
      </c>
      <c r="B23" s="83" t="s">
        <v>1</v>
      </c>
      <c r="C23" s="84"/>
      <c r="D23" s="26" t="s">
        <v>64</v>
      </c>
      <c r="E23" s="26" t="s">
        <v>65</v>
      </c>
      <c r="F23" s="4" t="s">
        <v>31</v>
      </c>
      <c r="G23" s="4" t="s">
        <v>32</v>
      </c>
      <c r="H23" s="4" t="s">
        <v>33</v>
      </c>
      <c r="I23" s="5">
        <v>1421708223.72</v>
      </c>
      <c r="J23" s="6">
        <f>+'Estado Apropiacion Unidad y Sub'!U$56</f>
        <v>0</v>
      </c>
      <c r="K23" s="6">
        <f>+'Estado Apropiacion Unidad y Sub'!V$56</f>
        <v>0</v>
      </c>
      <c r="L23" s="6">
        <f>+'Estado Apropiacion Unidad y Sub'!W$56</f>
        <v>0</v>
      </c>
      <c r="M23" s="6">
        <f>+'Estado Apropiacion Unidad y Sub'!X$56</f>
        <v>0</v>
      </c>
      <c r="N23" s="5">
        <f t="shared" si="1"/>
        <v>1421708223.72</v>
      </c>
      <c r="O23" s="6">
        <v>0</v>
      </c>
      <c r="P23" s="5">
        <v>1421708223.72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</row>
    <row r="24" spans="1:29" ht="15" customHeight="1" x14ac:dyDescent="0.25">
      <c r="A24" s="26" t="s">
        <v>0</v>
      </c>
      <c r="B24" s="83" t="s">
        <v>1</v>
      </c>
      <c r="C24" s="84"/>
      <c r="D24" s="26" t="s">
        <v>66</v>
      </c>
      <c r="E24" s="26" t="s">
        <v>67</v>
      </c>
      <c r="F24" s="4" t="s">
        <v>31</v>
      </c>
      <c r="G24" s="4" t="s">
        <v>32</v>
      </c>
      <c r="H24" s="4" t="s">
        <v>33</v>
      </c>
      <c r="I24" s="5">
        <v>1721438246.01</v>
      </c>
      <c r="J24" s="6">
        <f>+'Estado Apropiacion Unidad y Sub'!U$59</f>
        <v>0</v>
      </c>
      <c r="K24" s="6">
        <f>+'Estado Apropiacion Unidad y Sub'!V$59</f>
        <v>0</v>
      </c>
      <c r="L24" s="6">
        <f>+'Estado Apropiacion Unidad y Sub'!W$59</f>
        <v>0</v>
      </c>
      <c r="M24" s="6">
        <f>+'Estado Apropiacion Unidad y Sub'!X$59</f>
        <v>0</v>
      </c>
      <c r="N24" s="5">
        <f t="shared" si="1"/>
        <v>1721438246.01</v>
      </c>
      <c r="O24" s="6">
        <v>0</v>
      </c>
      <c r="P24" s="5">
        <v>1721438246.01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</row>
    <row r="25" spans="1:29" ht="15" customHeight="1" x14ac:dyDescent="0.25">
      <c r="A25" s="26" t="s">
        <v>0</v>
      </c>
      <c r="B25" s="83" t="s">
        <v>1</v>
      </c>
      <c r="C25" s="84"/>
      <c r="D25" s="26" t="s">
        <v>68</v>
      </c>
      <c r="E25" s="26" t="s">
        <v>69</v>
      </c>
      <c r="F25" s="4" t="s">
        <v>31</v>
      </c>
      <c r="G25" s="4" t="s">
        <v>32</v>
      </c>
      <c r="H25" s="4" t="s">
        <v>33</v>
      </c>
      <c r="I25" s="5">
        <v>753468038.13999999</v>
      </c>
      <c r="J25" s="6">
        <f>+'Estado Apropiacion Unidad y Sub'!U$62</f>
        <v>0</v>
      </c>
      <c r="K25" s="6">
        <f>+'Estado Apropiacion Unidad y Sub'!V$62</f>
        <v>0</v>
      </c>
      <c r="L25" s="6">
        <f>+'Estado Apropiacion Unidad y Sub'!W$62</f>
        <v>0</v>
      </c>
      <c r="M25" s="6">
        <f>+'Estado Apropiacion Unidad y Sub'!X$62</f>
        <v>0</v>
      </c>
      <c r="N25" s="5">
        <f t="shared" si="1"/>
        <v>753468038.13999999</v>
      </c>
      <c r="O25" s="6">
        <v>0</v>
      </c>
      <c r="P25" s="5">
        <v>753468038.13999999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</row>
    <row r="26" spans="1:29" ht="15" customHeight="1" x14ac:dyDescent="0.25">
      <c r="A26" s="26" t="s">
        <v>0</v>
      </c>
      <c r="B26" s="83" t="s">
        <v>1</v>
      </c>
      <c r="C26" s="84"/>
      <c r="D26" s="26" t="s">
        <v>70</v>
      </c>
      <c r="E26" s="26" t="s">
        <v>71</v>
      </c>
      <c r="F26" s="4" t="s">
        <v>31</v>
      </c>
      <c r="G26" s="4" t="s">
        <v>32</v>
      </c>
      <c r="H26" s="4" t="s">
        <v>33</v>
      </c>
      <c r="I26" s="5">
        <v>387353588.55000001</v>
      </c>
      <c r="J26" s="6">
        <f>+'Estado Apropiacion Unidad y Sub'!U$65</f>
        <v>0</v>
      </c>
      <c r="K26" s="6">
        <f>+'Estado Apropiacion Unidad y Sub'!V$65</f>
        <v>0</v>
      </c>
      <c r="L26" s="6">
        <f>+'Estado Apropiacion Unidad y Sub'!W$65</f>
        <v>0</v>
      </c>
      <c r="M26" s="6">
        <f>+'Estado Apropiacion Unidad y Sub'!X$65</f>
        <v>0</v>
      </c>
      <c r="N26" s="5">
        <f t="shared" si="1"/>
        <v>387353588.55000001</v>
      </c>
      <c r="O26" s="6">
        <v>0</v>
      </c>
      <c r="P26" s="5">
        <v>387353588.55000001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</row>
    <row r="27" spans="1:29" ht="15" customHeight="1" x14ac:dyDescent="0.25">
      <c r="A27" s="26" t="s">
        <v>0</v>
      </c>
      <c r="B27" s="83" t="s">
        <v>1</v>
      </c>
      <c r="C27" s="84"/>
      <c r="D27" s="26" t="s">
        <v>72</v>
      </c>
      <c r="E27" s="26" t="s">
        <v>73</v>
      </c>
      <c r="F27" s="4" t="s">
        <v>31</v>
      </c>
      <c r="G27" s="4" t="s">
        <v>32</v>
      </c>
      <c r="H27" s="4" t="s">
        <v>33</v>
      </c>
      <c r="I27" s="5">
        <v>565085605.86000001</v>
      </c>
      <c r="J27" s="6">
        <f>+'Estado Apropiacion Unidad y Sub'!U$68</f>
        <v>0</v>
      </c>
      <c r="K27" s="6">
        <f>+'Estado Apropiacion Unidad y Sub'!V$68</f>
        <v>0</v>
      </c>
      <c r="L27" s="6">
        <f>+'Estado Apropiacion Unidad y Sub'!W$68</f>
        <v>0</v>
      </c>
      <c r="M27" s="6">
        <f>+'Estado Apropiacion Unidad y Sub'!X$68</f>
        <v>0</v>
      </c>
      <c r="N27" s="5">
        <f t="shared" si="1"/>
        <v>565085605.86000001</v>
      </c>
      <c r="O27" s="6">
        <v>0</v>
      </c>
      <c r="P27" s="5">
        <v>565085605.86000001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</row>
    <row r="28" spans="1:29" ht="15" customHeight="1" x14ac:dyDescent="0.25">
      <c r="A28" s="26" t="s">
        <v>0</v>
      </c>
      <c r="B28" s="83" t="s">
        <v>1</v>
      </c>
      <c r="C28" s="84"/>
      <c r="D28" s="26" t="s">
        <v>74</v>
      </c>
      <c r="E28" s="26" t="s">
        <v>75</v>
      </c>
      <c r="F28" s="4" t="s">
        <v>31</v>
      </c>
      <c r="G28" s="4" t="s">
        <v>32</v>
      </c>
      <c r="H28" s="4" t="s">
        <v>33</v>
      </c>
      <c r="I28" s="5">
        <v>376912391.07999998</v>
      </c>
      <c r="J28" s="6">
        <f>+'Estado Apropiacion Unidad y Sub'!U$71</f>
        <v>0</v>
      </c>
      <c r="K28" s="6">
        <f>+'Estado Apropiacion Unidad y Sub'!V$71</f>
        <v>0</v>
      </c>
      <c r="L28" s="6">
        <f>+'Estado Apropiacion Unidad y Sub'!W$71</f>
        <v>0</v>
      </c>
      <c r="M28" s="6">
        <f>+'Estado Apropiacion Unidad y Sub'!X$71</f>
        <v>0</v>
      </c>
      <c r="N28" s="5">
        <f t="shared" si="1"/>
        <v>376912391.07999998</v>
      </c>
      <c r="O28" s="6">
        <v>0</v>
      </c>
      <c r="P28" s="5">
        <v>376912391.07999998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</row>
    <row r="29" spans="1:29" ht="15" customHeight="1" x14ac:dyDescent="0.25">
      <c r="A29" s="25" t="s">
        <v>0</v>
      </c>
      <c r="B29" s="89" t="s">
        <v>1</v>
      </c>
      <c r="C29" s="90"/>
      <c r="D29" s="25" t="s">
        <v>76</v>
      </c>
      <c r="E29" s="25" t="s">
        <v>77</v>
      </c>
      <c r="F29" s="10" t="s">
        <v>31</v>
      </c>
      <c r="G29" s="10" t="s">
        <v>32</v>
      </c>
      <c r="H29" s="10" t="s">
        <v>33</v>
      </c>
      <c r="I29" s="11">
        <f>SUM(I30:I36)</f>
        <v>2051484698</v>
      </c>
      <c r="J29" s="11">
        <f t="shared" ref="J29:M29" si="3">SUM(J30:J36)</f>
        <v>0</v>
      </c>
      <c r="K29" s="11">
        <f t="shared" si="3"/>
        <v>0</v>
      </c>
      <c r="L29" s="11">
        <f t="shared" si="3"/>
        <v>0</v>
      </c>
      <c r="M29" s="11">
        <f t="shared" si="3"/>
        <v>0</v>
      </c>
      <c r="N29" s="11">
        <f>SUM(N30:N36)</f>
        <v>2051484698</v>
      </c>
      <c r="O29" s="11">
        <v>2051484698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</row>
    <row r="30" spans="1:29" ht="15" customHeight="1" x14ac:dyDescent="0.25">
      <c r="A30" s="26" t="s">
        <v>0</v>
      </c>
      <c r="B30" s="83" t="s">
        <v>1</v>
      </c>
      <c r="C30" s="84"/>
      <c r="D30" s="26" t="s">
        <v>78</v>
      </c>
      <c r="E30" s="26" t="s">
        <v>79</v>
      </c>
      <c r="F30" s="4" t="s">
        <v>31</v>
      </c>
      <c r="G30" s="4" t="s">
        <v>32</v>
      </c>
      <c r="H30" s="4" t="s">
        <v>33</v>
      </c>
      <c r="I30" s="5">
        <v>839174118.41999996</v>
      </c>
      <c r="J30" s="6">
        <f>+'Estado Apropiacion Unidad y Sub'!U$75</f>
        <v>0</v>
      </c>
      <c r="K30" s="6">
        <f>+'Estado Apropiacion Unidad y Sub'!V$75</f>
        <v>0</v>
      </c>
      <c r="L30" s="6">
        <f>+'Estado Apropiacion Unidad y Sub'!W$75</f>
        <v>0</v>
      </c>
      <c r="M30" s="6">
        <f>+'Estado Apropiacion Unidad y Sub'!X$75</f>
        <v>0</v>
      </c>
      <c r="N30" s="5">
        <f t="shared" si="1"/>
        <v>839174118.41999996</v>
      </c>
      <c r="O30" s="6">
        <v>0</v>
      </c>
      <c r="P30" s="5">
        <v>839174118.41999996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</row>
    <row r="31" spans="1:29" ht="15" customHeight="1" x14ac:dyDescent="0.25">
      <c r="A31" s="26" t="s">
        <v>0</v>
      </c>
      <c r="B31" s="83" t="s">
        <v>1</v>
      </c>
      <c r="C31" s="84"/>
      <c r="D31" s="26" t="s">
        <v>80</v>
      </c>
      <c r="E31" s="26" t="s">
        <v>81</v>
      </c>
      <c r="F31" s="4" t="s">
        <v>31</v>
      </c>
      <c r="G31" s="4" t="s">
        <v>32</v>
      </c>
      <c r="H31" s="4" t="s">
        <v>33</v>
      </c>
      <c r="I31" s="5">
        <v>118542548.84999999</v>
      </c>
      <c r="J31" s="6">
        <f>+'Estado Apropiacion Unidad y Sub'!U$78</f>
        <v>0</v>
      </c>
      <c r="K31" s="6">
        <f>+'Estado Apropiacion Unidad y Sub'!V$78</f>
        <v>0</v>
      </c>
      <c r="L31" s="6">
        <f>+'Estado Apropiacion Unidad y Sub'!W$78</f>
        <v>0</v>
      </c>
      <c r="M31" s="6">
        <f>+'Estado Apropiacion Unidad y Sub'!X$78</f>
        <v>0</v>
      </c>
      <c r="N31" s="5">
        <f t="shared" si="1"/>
        <v>118542548.84999999</v>
      </c>
      <c r="O31" s="6">
        <v>0</v>
      </c>
      <c r="P31" s="5">
        <v>118542548.84999999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</row>
    <row r="32" spans="1:29" ht="15" customHeight="1" x14ac:dyDescent="0.25">
      <c r="A32" s="26" t="s">
        <v>0</v>
      </c>
      <c r="B32" s="83" t="s">
        <v>1</v>
      </c>
      <c r="C32" s="84"/>
      <c r="D32" s="26" t="s">
        <v>82</v>
      </c>
      <c r="E32" s="26" t="s">
        <v>83</v>
      </c>
      <c r="F32" s="4" t="s">
        <v>31</v>
      </c>
      <c r="G32" s="4" t="s">
        <v>32</v>
      </c>
      <c r="H32" s="4" t="s">
        <v>33</v>
      </c>
      <c r="I32" s="5">
        <v>78986977.200000003</v>
      </c>
      <c r="J32" s="6">
        <f>+'Estado Apropiacion Unidad y Sub'!U$81</f>
        <v>0</v>
      </c>
      <c r="K32" s="6">
        <f>+'Estado Apropiacion Unidad y Sub'!V$81</f>
        <v>0</v>
      </c>
      <c r="L32" s="6">
        <f>+'Estado Apropiacion Unidad y Sub'!W$81</f>
        <v>0</v>
      </c>
      <c r="M32" s="6">
        <f>+'Estado Apropiacion Unidad y Sub'!X$81</f>
        <v>0</v>
      </c>
      <c r="N32" s="5">
        <f t="shared" si="1"/>
        <v>78986977.200000003</v>
      </c>
      <c r="O32" s="6">
        <v>0</v>
      </c>
      <c r="P32" s="5">
        <v>78986977.200000003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</row>
    <row r="33" spans="1:29" ht="15" customHeight="1" x14ac:dyDescent="0.25">
      <c r="A33" s="26" t="s">
        <v>0</v>
      </c>
      <c r="B33" s="83" t="s">
        <v>1</v>
      </c>
      <c r="C33" s="84"/>
      <c r="D33" s="26" t="s">
        <v>84</v>
      </c>
      <c r="E33" s="26" t="s">
        <v>85</v>
      </c>
      <c r="F33" s="4" t="s">
        <v>31</v>
      </c>
      <c r="G33" s="4" t="s">
        <v>32</v>
      </c>
      <c r="H33" s="4" t="s">
        <v>33</v>
      </c>
      <c r="I33" s="5">
        <v>507692396.70999998</v>
      </c>
      <c r="J33" s="6">
        <f>+'Estado Apropiacion Unidad y Sub'!U$84</f>
        <v>0</v>
      </c>
      <c r="K33" s="6">
        <f>+'Estado Apropiacion Unidad y Sub'!V$84</f>
        <v>0</v>
      </c>
      <c r="L33" s="6">
        <f>+'Estado Apropiacion Unidad y Sub'!W$84</f>
        <v>0</v>
      </c>
      <c r="M33" s="6">
        <f>+'Estado Apropiacion Unidad y Sub'!X$84</f>
        <v>0</v>
      </c>
      <c r="N33" s="5">
        <f t="shared" si="1"/>
        <v>507692396.70999998</v>
      </c>
      <c r="O33" s="6">
        <v>0</v>
      </c>
      <c r="P33" s="5">
        <v>507692396.70999998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</row>
    <row r="34" spans="1:29" ht="15" customHeight="1" x14ac:dyDescent="0.25">
      <c r="A34" s="26" t="s">
        <v>0</v>
      </c>
      <c r="B34" s="83" t="s">
        <v>1</v>
      </c>
      <c r="C34" s="84"/>
      <c r="D34" s="26" t="s">
        <v>86</v>
      </c>
      <c r="E34" s="26" t="s">
        <v>87</v>
      </c>
      <c r="F34" s="4" t="s">
        <v>31</v>
      </c>
      <c r="G34" s="4" t="s">
        <v>32</v>
      </c>
      <c r="H34" s="4" t="s">
        <v>33</v>
      </c>
      <c r="I34" s="5">
        <v>382165162.50999999</v>
      </c>
      <c r="J34" s="6">
        <f>+'Estado Apropiacion Unidad y Sub'!U$87</f>
        <v>0</v>
      </c>
      <c r="K34" s="6">
        <f>+'Estado Apropiacion Unidad y Sub'!V$87</f>
        <v>0</v>
      </c>
      <c r="L34" s="6">
        <f>+'Estado Apropiacion Unidad y Sub'!W$87</f>
        <v>0</v>
      </c>
      <c r="M34" s="6">
        <f>+'Estado Apropiacion Unidad y Sub'!X$87</f>
        <v>0</v>
      </c>
      <c r="N34" s="5">
        <f t="shared" si="1"/>
        <v>382165162.50999999</v>
      </c>
      <c r="O34" s="6">
        <v>0</v>
      </c>
      <c r="P34" s="5">
        <v>382165162.50999999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</row>
    <row r="35" spans="1:29" ht="15" customHeight="1" x14ac:dyDescent="0.25">
      <c r="A35" s="26" t="s">
        <v>0</v>
      </c>
      <c r="B35" s="83" t="s">
        <v>1</v>
      </c>
      <c r="C35" s="84"/>
      <c r="D35" s="26" t="s">
        <v>88</v>
      </c>
      <c r="E35" s="26" t="s">
        <v>89</v>
      </c>
      <c r="F35" s="4" t="s">
        <v>31</v>
      </c>
      <c r="G35" s="4" t="s">
        <v>32</v>
      </c>
      <c r="H35" s="4" t="s">
        <v>33</v>
      </c>
      <c r="I35" s="5">
        <v>83845329.700000003</v>
      </c>
      <c r="J35" s="6">
        <f>+'Estado Apropiacion Unidad y Sub'!U$90</f>
        <v>0</v>
      </c>
      <c r="K35" s="6">
        <f>+'Estado Apropiacion Unidad y Sub'!V$90</f>
        <v>0</v>
      </c>
      <c r="L35" s="6">
        <f>+'Estado Apropiacion Unidad y Sub'!W$90</f>
        <v>0</v>
      </c>
      <c r="M35" s="6">
        <f>+'Estado Apropiacion Unidad y Sub'!X$90</f>
        <v>0</v>
      </c>
      <c r="N35" s="5">
        <f t="shared" si="1"/>
        <v>83845329.700000003</v>
      </c>
      <c r="O35" s="6">
        <v>0</v>
      </c>
      <c r="P35" s="5">
        <v>83845329.700000003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</row>
    <row r="36" spans="1:29" ht="15" customHeight="1" x14ac:dyDescent="0.25">
      <c r="A36" s="26" t="s">
        <v>0</v>
      </c>
      <c r="B36" s="83" t="s">
        <v>1</v>
      </c>
      <c r="C36" s="84"/>
      <c r="D36" s="26" t="s">
        <v>90</v>
      </c>
      <c r="E36" s="26" t="s">
        <v>91</v>
      </c>
      <c r="F36" s="4" t="s">
        <v>31</v>
      </c>
      <c r="G36" s="4" t="s">
        <v>32</v>
      </c>
      <c r="H36" s="4" t="s">
        <v>33</v>
      </c>
      <c r="I36" s="5">
        <v>41078164.609999999</v>
      </c>
      <c r="J36" s="6">
        <f>+'Estado Apropiacion Unidad y Sub'!U$93</f>
        <v>0</v>
      </c>
      <c r="K36" s="6">
        <f>+'Estado Apropiacion Unidad y Sub'!V$93</f>
        <v>0</v>
      </c>
      <c r="L36" s="6">
        <f>+'Estado Apropiacion Unidad y Sub'!W$93</f>
        <v>0</v>
      </c>
      <c r="M36" s="6">
        <f>+'Estado Apropiacion Unidad y Sub'!X$93</f>
        <v>0</v>
      </c>
      <c r="N36" s="5">
        <f t="shared" si="1"/>
        <v>41078164.609999999</v>
      </c>
      <c r="O36" s="6">
        <v>0</v>
      </c>
      <c r="P36" s="5">
        <v>41078164.609999999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</row>
    <row r="37" spans="1:29" ht="15" customHeight="1" x14ac:dyDescent="0.25">
      <c r="A37" s="25" t="s">
        <v>0</v>
      </c>
      <c r="B37" s="89" t="s">
        <v>1</v>
      </c>
      <c r="C37" s="90"/>
      <c r="D37" s="25" t="s">
        <v>100</v>
      </c>
      <c r="E37" s="25" t="s">
        <v>101</v>
      </c>
      <c r="F37" s="10" t="s">
        <v>31</v>
      </c>
      <c r="G37" s="10" t="s">
        <v>32</v>
      </c>
      <c r="H37" s="10" t="s">
        <v>33</v>
      </c>
      <c r="I37" s="11">
        <f>SUM(I38:I41)</f>
        <v>87400000</v>
      </c>
      <c r="J37" s="11">
        <f t="shared" ref="J37:M37" si="4">SUM(J38:J41)</f>
        <v>0</v>
      </c>
      <c r="K37" s="11">
        <f t="shared" si="4"/>
        <v>0</v>
      </c>
      <c r="L37" s="11">
        <f t="shared" si="4"/>
        <v>0</v>
      </c>
      <c r="M37" s="11">
        <f t="shared" si="4"/>
        <v>0</v>
      </c>
      <c r="N37" s="11">
        <f>SUM(N38:N41)</f>
        <v>87400000</v>
      </c>
      <c r="O37" s="11">
        <v>87400000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</row>
    <row r="38" spans="1:29" ht="15" customHeight="1" x14ac:dyDescent="0.25">
      <c r="A38" s="26" t="s">
        <v>0</v>
      </c>
      <c r="B38" s="83" t="s">
        <v>1</v>
      </c>
      <c r="C38" s="84"/>
      <c r="D38" s="26" t="s">
        <v>92</v>
      </c>
      <c r="E38" s="26" t="s">
        <v>93</v>
      </c>
      <c r="F38" s="4" t="s">
        <v>31</v>
      </c>
      <c r="G38" s="4" t="s">
        <v>32</v>
      </c>
      <c r="H38" s="4" t="s">
        <v>33</v>
      </c>
      <c r="I38" s="5">
        <v>40400000</v>
      </c>
      <c r="J38" s="6">
        <f>+'Estado Apropiacion Unidad y Sub'!U$96</f>
        <v>0</v>
      </c>
      <c r="K38" s="6">
        <f>+'Estado Apropiacion Unidad y Sub'!V$96</f>
        <v>0</v>
      </c>
      <c r="L38" s="6">
        <f>+'Estado Apropiacion Unidad y Sub'!W$96</f>
        <v>0</v>
      </c>
      <c r="M38" s="6">
        <f>+'Estado Apropiacion Unidad y Sub'!X$96</f>
        <v>0</v>
      </c>
      <c r="N38" s="5">
        <f t="shared" si="1"/>
        <v>40400000</v>
      </c>
      <c r="O38" s="6">
        <v>0</v>
      </c>
      <c r="P38" s="5">
        <v>40400000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15" customHeight="1" x14ac:dyDescent="0.25">
      <c r="A39" s="26" t="s">
        <v>0</v>
      </c>
      <c r="B39" s="83" t="s">
        <v>1</v>
      </c>
      <c r="C39" s="84"/>
      <c r="D39" s="26" t="s">
        <v>94</v>
      </c>
      <c r="E39" s="26" t="s">
        <v>95</v>
      </c>
      <c r="F39" s="4" t="s">
        <v>31</v>
      </c>
      <c r="G39" s="4" t="s">
        <v>32</v>
      </c>
      <c r="H39" s="4" t="s">
        <v>33</v>
      </c>
      <c r="I39" s="5">
        <v>7000000</v>
      </c>
      <c r="J39" s="6">
        <f>+'Estado Apropiacion Unidad y Sub'!U$99</f>
        <v>0</v>
      </c>
      <c r="K39" s="6">
        <f>+'Estado Apropiacion Unidad y Sub'!V$99</f>
        <v>0</v>
      </c>
      <c r="L39" s="6">
        <f>+'Estado Apropiacion Unidad y Sub'!W$99</f>
        <v>0</v>
      </c>
      <c r="M39" s="6">
        <f>+'Estado Apropiacion Unidad y Sub'!X$99</f>
        <v>0</v>
      </c>
      <c r="N39" s="5">
        <f t="shared" si="1"/>
        <v>7000000</v>
      </c>
      <c r="O39" s="6">
        <v>0</v>
      </c>
      <c r="P39" s="5">
        <v>7000000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</row>
    <row r="40" spans="1:29" ht="15" customHeight="1" x14ac:dyDescent="0.25">
      <c r="A40" s="26" t="s">
        <v>0</v>
      </c>
      <c r="B40" s="83" t="s">
        <v>1</v>
      </c>
      <c r="C40" s="84"/>
      <c r="D40" s="26" t="s">
        <v>96</v>
      </c>
      <c r="E40" s="26" t="s">
        <v>97</v>
      </c>
      <c r="F40" s="4" t="s">
        <v>31</v>
      </c>
      <c r="G40" s="4" t="s">
        <v>32</v>
      </c>
      <c r="H40" s="4" t="s">
        <v>33</v>
      </c>
      <c r="I40" s="5">
        <v>15000000</v>
      </c>
      <c r="J40" s="6">
        <f>+'Estado Apropiacion Unidad y Sub'!U$102</f>
        <v>0</v>
      </c>
      <c r="K40" s="6">
        <f>+'Estado Apropiacion Unidad y Sub'!V$102</f>
        <v>0</v>
      </c>
      <c r="L40" s="6">
        <f>+'Estado Apropiacion Unidad y Sub'!W$102</f>
        <v>0</v>
      </c>
      <c r="M40" s="6">
        <f>+'Estado Apropiacion Unidad y Sub'!X$102</f>
        <v>0</v>
      </c>
      <c r="N40" s="5">
        <f t="shared" si="1"/>
        <v>15000000</v>
      </c>
      <c r="O40" s="6">
        <v>0</v>
      </c>
      <c r="P40" s="5">
        <v>15000000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</row>
    <row r="41" spans="1:29" ht="15" customHeight="1" x14ac:dyDescent="0.25">
      <c r="A41" s="26" t="s">
        <v>0</v>
      </c>
      <c r="B41" s="83" t="s">
        <v>1</v>
      </c>
      <c r="C41" s="84"/>
      <c r="D41" s="26" t="s">
        <v>98</v>
      </c>
      <c r="E41" s="26" t="s">
        <v>99</v>
      </c>
      <c r="F41" s="4" t="s">
        <v>31</v>
      </c>
      <c r="G41" s="4" t="s">
        <v>32</v>
      </c>
      <c r="H41" s="4" t="s">
        <v>33</v>
      </c>
      <c r="I41" s="5">
        <v>25000000</v>
      </c>
      <c r="J41" s="6">
        <f>+'Estado Apropiacion Unidad y Sub'!U$105</f>
        <v>0</v>
      </c>
      <c r="K41" s="6">
        <f>+'Estado Apropiacion Unidad y Sub'!V$105</f>
        <v>0</v>
      </c>
      <c r="L41" s="6">
        <f>+'Estado Apropiacion Unidad y Sub'!W$105</f>
        <v>0</v>
      </c>
      <c r="M41" s="6">
        <f>+'Estado Apropiacion Unidad y Sub'!X$105</f>
        <v>0</v>
      </c>
      <c r="N41" s="5">
        <f t="shared" si="1"/>
        <v>25000000</v>
      </c>
      <c r="O41" s="6">
        <v>0</v>
      </c>
      <c r="P41" s="5">
        <v>25000000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</row>
    <row r="42" spans="1:29" ht="15" customHeight="1" x14ac:dyDescent="0.25">
      <c r="A42" s="25" t="s">
        <v>0</v>
      </c>
      <c r="B42" s="89" t="s">
        <v>1</v>
      </c>
      <c r="C42" s="90"/>
      <c r="D42" s="25" t="s">
        <v>164</v>
      </c>
      <c r="E42" s="25" t="s">
        <v>165</v>
      </c>
      <c r="F42" s="10" t="s">
        <v>31</v>
      </c>
      <c r="G42" s="10" t="s">
        <v>32</v>
      </c>
      <c r="H42" s="10" t="s">
        <v>33</v>
      </c>
      <c r="I42" s="11">
        <f>SUM(I43:I73)</f>
        <v>18720000000</v>
      </c>
      <c r="J42" s="11">
        <f t="shared" ref="J42:M42" si="5">SUM(J43:J73)</f>
        <v>0</v>
      </c>
      <c r="K42" s="11">
        <f t="shared" si="5"/>
        <v>0</v>
      </c>
      <c r="L42" s="11">
        <f t="shared" si="5"/>
        <v>0</v>
      </c>
      <c r="M42" s="11">
        <f t="shared" si="5"/>
        <v>0</v>
      </c>
      <c r="N42" s="11">
        <f>SUM(N43:N73)</f>
        <v>18720000000</v>
      </c>
      <c r="O42" s="11">
        <v>18720000000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</row>
    <row r="43" spans="1:29" ht="15" customHeight="1" x14ac:dyDescent="0.25">
      <c r="A43" s="26" t="s">
        <v>0</v>
      </c>
      <c r="B43" s="83" t="s">
        <v>1</v>
      </c>
      <c r="C43" s="84"/>
      <c r="D43" s="26" t="s">
        <v>102</v>
      </c>
      <c r="E43" s="33" t="s">
        <v>103</v>
      </c>
      <c r="F43" s="4" t="s">
        <v>31</v>
      </c>
      <c r="G43" s="4" t="s">
        <v>32</v>
      </c>
      <c r="H43" s="4" t="s">
        <v>33</v>
      </c>
      <c r="I43" s="5">
        <v>125500000</v>
      </c>
      <c r="J43" s="6">
        <f>+'Estado Apropiacion Unidad y Sub'!U$109</f>
        <v>0</v>
      </c>
      <c r="K43" s="6">
        <f>+'Estado Apropiacion Unidad y Sub'!V$109</f>
        <v>0</v>
      </c>
      <c r="L43" s="6">
        <f>+'Estado Apropiacion Unidad y Sub'!W$109</f>
        <v>0</v>
      </c>
      <c r="M43" s="6">
        <f>+'Estado Apropiacion Unidad y Sub'!X$109</f>
        <v>0</v>
      </c>
      <c r="N43" s="5">
        <f t="shared" si="1"/>
        <v>125500000</v>
      </c>
      <c r="O43" s="6">
        <v>0</v>
      </c>
      <c r="P43" s="5">
        <v>125500000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</row>
    <row r="44" spans="1:29" ht="15" customHeight="1" x14ac:dyDescent="0.25">
      <c r="A44" s="26" t="s">
        <v>0</v>
      </c>
      <c r="B44" s="83" t="s">
        <v>1</v>
      </c>
      <c r="C44" s="84"/>
      <c r="D44" s="26" t="s">
        <v>104</v>
      </c>
      <c r="E44" s="26" t="s">
        <v>105</v>
      </c>
      <c r="F44" s="4" t="s">
        <v>31</v>
      </c>
      <c r="G44" s="4" t="s">
        <v>32</v>
      </c>
      <c r="H44" s="4" t="s">
        <v>33</v>
      </c>
      <c r="I44" s="5">
        <v>130000000</v>
      </c>
      <c r="J44" s="6">
        <f>+'Estado Apropiacion Unidad y Sub'!U$112</f>
        <v>0</v>
      </c>
      <c r="K44" s="6">
        <f>+'Estado Apropiacion Unidad y Sub'!V$112</f>
        <v>0</v>
      </c>
      <c r="L44" s="6">
        <f>+'Estado Apropiacion Unidad y Sub'!W$112</f>
        <v>0</v>
      </c>
      <c r="M44" s="6">
        <f>+'Estado Apropiacion Unidad y Sub'!X$112</f>
        <v>0</v>
      </c>
      <c r="N44" s="5">
        <f t="shared" si="1"/>
        <v>130000000</v>
      </c>
      <c r="O44" s="6">
        <v>0</v>
      </c>
      <c r="P44" s="5">
        <v>130000000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</row>
    <row r="45" spans="1:29" ht="15" customHeight="1" x14ac:dyDescent="0.25">
      <c r="A45" s="26" t="s">
        <v>0</v>
      </c>
      <c r="B45" s="83" t="s">
        <v>1</v>
      </c>
      <c r="C45" s="84"/>
      <c r="D45" s="26" t="s">
        <v>106</v>
      </c>
      <c r="E45" s="26" t="s">
        <v>107</v>
      </c>
      <c r="F45" s="4" t="s">
        <v>31</v>
      </c>
      <c r="G45" s="4" t="s">
        <v>32</v>
      </c>
      <c r="H45" s="4" t="s">
        <v>33</v>
      </c>
      <c r="I45" s="5">
        <v>23000000</v>
      </c>
      <c r="J45" s="6">
        <f>+'Estado Apropiacion Unidad y Sub'!U$115</f>
        <v>0</v>
      </c>
      <c r="K45" s="6">
        <f>+'Estado Apropiacion Unidad y Sub'!V$115</f>
        <v>0</v>
      </c>
      <c r="L45" s="6">
        <f>+'Estado Apropiacion Unidad y Sub'!W$115</f>
        <v>0</v>
      </c>
      <c r="M45" s="6">
        <f>+'Estado Apropiacion Unidad y Sub'!X$115</f>
        <v>0</v>
      </c>
      <c r="N45" s="5">
        <f t="shared" si="1"/>
        <v>23000000</v>
      </c>
      <c r="O45" s="6">
        <v>0</v>
      </c>
      <c r="P45" s="5">
        <v>23000000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</row>
    <row r="46" spans="1:29" ht="15" customHeight="1" x14ac:dyDescent="0.25">
      <c r="A46" s="26" t="s">
        <v>0</v>
      </c>
      <c r="B46" s="83" t="s">
        <v>1</v>
      </c>
      <c r="C46" s="84"/>
      <c r="D46" s="26" t="s">
        <v>108</v>
      </c>
      <c r="E46" s="26" t="s">
        <v>109</v>
      </c>
      <c r="F46" s="4" t="s">
        <v>31</v>
      </c>
      <c r="G46" s="4" t="s">
        <v>32</v>
      </c>
      <c r="H46" s="4" t="s">
        <v>33</v>
      </c>
      <c r="I46" s="5">
        <v>41810476</v>
      </c>
      <c r="J46" s="6">
        <f>+'Estado Apropiacion Unidad y Sub'!U$118</f>
        <v>0</v>
      </c>
      <c r="K46" s="6">
        <f>+'Estado Apropiacion Unidad y Sub'!V$118</f>
        <v>0</v>
      </c>
      <c r="L46" s="6">
        <f>+'Estado Apropiacion Unidad y Sub'!W$118</f>
        <v>0</v>
      </c>
      <c r="M46" s="6">
        <f>+'Estado Apropiacion Unidad y Sub'!X$118</f>
        <v>0</v>
      </c>
      <c r="N46" s="5">
        <f t="shared" si="1"/>
        <v>41810476</v>
      </c>
      <c r="O46" s="6">
        <v>0</v>
      </c>
      <c r="P46" s="5">
        <v>41810476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</row>
    <row r="47" spans="1:29" ht="15" customHeight="1" x14ac:dyDescent="0.25">
      <c r="A47" s="26" t="s">
        <v>0</v>
      </c>
      <c r="B47" s="83" t="s">
        <v>1</v>
      </c>
      <c r="C47" s="84"/>
      <c r="D47" s="26" t="s">
        <v>110</v>
      </c>
      <c r="E47" s="26" t="s">
        <v>111</v>
      </c>
      <c r="F47" s="4" t="s">
        <v>31</v>
      </c>
      <c r="G47" s="4" t="s">
        <v>32</v>
      </c>
      <c r="H47" s="4" t="s">
        <v>33</v>
      </c>
      <c r="I47" s="5">
        <v>76000000</v>
      </c>
      <c r="J47" s="6">
        <f>+'Estado Apropiacion Unidad y Sub'!U$121</f>
        <v>0</v>
      </c>
      <c r="K47" s="6">
        <f>+'Estado Apropiacion Unidad y Sub'!V$121</f>
        <v>0</v>
      </c>
      <c r="L47" s="6">
        <f>+'Estado Apropiacion Unidad y Sub'!W$121</f>
        <v>0</v>
      </c>
      <c r="M47" s="6">
        <f>+'Estado Apropiacion Unidad y Sub'!X$121</f>
        <v>0</v>
      </c>
      <c r="N47" s="5">
        <f t="shared" si="1"/>
        <v>76000000</v>
      </c>
      <c r="O47" s="6">
        <v>0</v>
      </c>
      <c r="P47" s="5">
        <v>76000000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</row>
    <row r="48" spans="1:29" ht="15" customHeight="1" x14ac:dyDescent="0.25">
      <c r="A48" s="26" t="s">
        <v>0</v>
      </c>
      <c r="B48" s="83" t="s">
        <v>1</v>
      </c>
      <c r="C48" s="84"/>
      <c r="D48" s="26" t="s">
        <v>112</v>
      </c>
      <c r="E48" s="26" t="s">
        <v>113</v>
      </c>
      <c r="F48" s="4" t="s">
        <v>31</v>
      </c>
      <c r="G48" s="4" t="s">
        <v>32</v>
      </c>
      <c r="H48" s="4" t="s">
        <v>33</v>
      </c>
      <c r="I48" s="5">
        <v>81069200</v>
      </c>
      <c r="J48" s="6">
        <f>+'Estado Apropiacion Unidad y Sub'!U$124</f>
        <v>0</v>
      </c>
      <c r="K48" s="6">
        <f>+'Estado Apropiacion Unidad y Sub'!V$124</f>
        <v>0</v>
      </c>
      <c r="L48" s="6">
        <f>+'Estado Apropiacion Unidad y Sub'!W$124</f>
        <v>0</v>
      </c>
      <c r="M48" s="6">
        <f>+'Estado Apropiacion Unidad y Sub'!X$124</f>
        <v>0</v>
      </c>
      <c r="N48" s="5">
        <f t="shared" si="1"/>
        <v>81069200</v>
      </c>
      <c r="O48" s="6">
        <v>0</v>
      </c>
      <c r="P48" s="5">
        <v>81069200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</row>
    <row r="49" spans="1:29" ht="15" customHeight="1" x14ac:dyDescent="0.25">
      <c r="A49" s="26" t="s">
        <v>0</v>
      </c>
      <c r="B49" s="83" t="s">
        <v>1</v>
      </c>
      <c r="C49" s="84"/>
      <c r="D49" s="26" t="s">
        <v>114</v>
      </c>
      <c r="E49" s="26" t="s">
        <v>115</v>
      </c>
      <c r="F49" s="4" t="s">
        <v>31</v>
      </c>
      <c r="G49" s="4" t="s">
        <v>32</v>
      </c>
      <c r="H49" s="4" t="s">
        <v>33</v>
      </c>
      <c r="I49" s="5">
        <v>104000000</v>
      </c>
      <c r="J49" s="6">
        <f>+'Estado Apropiacion Unidad y Sub'!U$127</f>
        <v>0</v>
      </c>
      <c r="K49" s="6">
        <f>+'Estado Apropiacion Unidad y Sub'!V$127</f>
        <v>0</v>
      </c>
      <c r="L49" s="6">
        <f>+'Estado Apropiacion Unidad y Sub'!W$127</f>
        <v>0</v>
      </c>
      <c r="M49" s="6">
        <f>+'Estado Apropiacion Unidad y Sub'!X$127</f>
        <v>0</v>
      </c>
      <c r="N49" s="5">
        <f t="shared" si="1"/>
        <v>104000000</v>
      </c>
      <c r="O49" s="6">
        <v>0</v>
      </c>
      <c r="P49" s="5">
        <v>104000000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</row>
    <row r="50" spans="1:29" ht="15" customHeight="1" x14ac:dyDescent="0.25">
      <c r="A50" s="26" t="s">
        <v>0</v>
      </c>
      <c r="B50" s="83" t="s">
        <v>1</v>
      </c>
      <c r="C50" s="84"/>
      <c r="D50" s="26" t="s">
        <v>116</v>
      </c>
      <c r="E50" s="26" t="s">
        <v>117</v>
      </c>
      <c r="F50" s="4" t="s">
        <v>31</v>
      </c>
      <c r="G50" s="4" t="s">
        <v>32</v>
      </c>
      <c r="H50" s="4" t="s">
        <v>33</v>
      </c>
      <c r="I50" s="5">
        <v>295000000</v>
      </c>
      <c r="J50" s="6">
        <f>+'Estado Apropiacion Unidad y Sub'!U$133</f>
        <v>0</v>
      </c>
      <c r="K50" s="6">
        <f>+'Estado Apropiacion Unidad y Sub'!V$133</f>
        <v>0</v>
      </c>
      <c r="L50" s="6">
        <f>+'Estado Apropiacion Unidad y Sub'!W$133</f>
        <v>0</v>
      </c>
      <c r="M50" s="6">
        <f>+'Estado Apropiacion Unidad y Sub'!X$133</f>
        <v>0</v>
      </c>
      <c r="N50" s="5">
        <f t="shared" si="1"/>
        <v>295000000</v>
      </c>
      <c r="O50" s="6">
        <v>0</v>
      </c>
      <c r="P50" s="5">
        <v>295000000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</row>
    <row r="51" spans="1:29" ht="15" customHeight="1" x14ac:dyDescent="0.25">
      <c r="A51" s="26" t="s">
        <v>0</v>
      </c>
      <c r="B51" s="83" t="s">
        <v>1</v>
      </c>
      <c r="C51" s="84"/>
      <c r="D51" s="26" t="s">
        <v>118</v>
      </c>
      <c r="E51" s="34" t="s">
        <v>119</v>
      </c>
      <c r="F51" s="4" t="s">
        <v>31</v>
      </c>
      <c r="G51" s="4" t="s">
        <v>32</v>
      </c>
      <c r="H51" s="4" t="s">
        <v>33</v>
      </c>
      <c r="I51" s="5">
        <v>2000000</v>
      </c>
      <c r="J51" s="6">
        <f>+'Estado Apropiacion Unidad y Sub'!U$133</f>
        <v>0</v>
      </c>
      <c r="K51" s="6">
        <f>+'Estado Apropiacion Unidad y Sub'!V$133</f>
        <v>0</v>
      </c>
      <c r="L51" s="6">
        <f>+'Estado Apropiacion Unidad y Sub'!W$133</f>
        <v>0</v>
      </c>
      <c r="M51" s="6">
        <f>+'Estado Apropiacion Unidad y Sub'!X$133</f>
        <v>0</v>
      </c>
      <c r="N51" s="5">
        <f t="shared" si="1"/>
        <v>2000000</v>
      </c>
      <c r="O51" s="6">
        <v>0</v>
      </c>
      <c r="P51" s="5">
        <v>2000000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</row>
    <row r="52" spans="1:29" ht="15" customHeight="1" x14ac:dyDescent="0.25">
      <c r="A52" s="26" t="s">
        <v>0</v>
      </c>
      <c r="B52" s="83" t="s">
        <v>1</v>
      </c>
      <c r="C52" s="84"/>
      <c r="D52" s="26" t="s">
        <v>120</v>
      </c>
      <c r="E52" s="26" t="s">
        <v>95</v>
      </c>
      <c r="F52" s="4" t="s">
        <v>31</v>
      </c>
      <c r="G52" s="4" t="s">
        <v>32</v>
      </c>
      <c r="H52" s="4" t="s">
        <v>33</v>
      </c>
      <c r="I52" s="5">
        <v>170000000</v>
      </c>
      <c r="J52" s="6">
        <f>+'Estado Apropiacion Unidad y Sub'!U$136</f>
        <v>0</v>
      </c>
      <c r="K52" s="6">
        <f>+'Estado Apropiacion Unidad y Sub'!V$136</f>
        <v>0</v>
      </c>
      <c r="L52" s="6">
        <f>+'Estado Apropiacion Unidad y Sub'!W$136</f>
        <v>0</v>
      </c>
      <c r="M52" s="6">
        <f>+'Estado Apropiacion Unidad y Sub'!X$136</f>
        <v>0</v>
      </c>
      <c r="N52" s="5">
        <f t="shared" si="1"/>
        <v>170000000</v>
      </c>
      <c r="O52" s="6">
        <v>0</v>
      </c>
      <c r="P52" s="5">
        <v>170000000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</row>
    <row r="53" spans="1:29" ht="15" customHeight="1" x14ac:dyDescent="0.25">
      <c r="A53" s="26" t="s">
        <v>0</v>
      </c>
      <c r="B53" s="83" t="s">
        <v>1</v>
      </c>
      <c r="C53" s="84"/>
      <c r="D53" s="26" t="s">
        <v>121</v>
      </c>
      <c r="E53" s="26" t="s">
        <v>122</v>
      </c>
      <c r="F53" s="4" t="s">
        <v>31</v>
      </c>
      <c r="G53" s="4" t="s">
        <v>32</v>
      </c>
      <c r="H53" s="4" t="s">
        <v>33</v>
      </c>
      <c r="I53" s="5">
        <v>438515768</v>
      </c>
      <c r="J53" s="6">
        <f>+'Estado Apropiacion Unidad y Sub'!U$139</f>
        <v>0</v>
      </c>
      <c r="K53" s="6">
        <f>+'Estado Apropiacion Unidad y Sub'!V$139</f>
        <v>0</v>
      </c>
      <c r="L53" s="6">
        <f>+'Estado Apropiacion Unidad y Sub'!W$139</f>
        <v>0</v>
      </c>
      <c r="M53" s="6">
        <f>+'Estado Apropiacion Unidad y Sub'!X$139</f>
        <v>0</v>
      </c>
      <c r="N53" s="5">
        <f t="shared" si="1"/>
        <v>438515768</v>
      </c>
      <c r="O53" s="6">
        <v>0</v>
      </c>
      <c r="P53" s="5">
        <v>438515768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</row>
    <row r="54" spans="1:29" ht="15" customHeight="1" x14ac:dyDescent="0.25">
      <c r="A54" s="26" t="s">
        <v>0</v>
      </c>
      <c r="B54" s="83" t="s">
        <v>1</v>
      </c>
      <c r="C54" s="84"/>
      <c r="D54" s="26" t="s">
        <v>123</v>
      </c>
      <c r="E54" s="26" t="s">
        <v>124</v>
      </c>
      <c r="F54" s="4" t="s">
        <v>31</v>
      </c>
      <c r="G54" s="4" t="s">
        <v>32</v>
      </c>
      <c r="H54" s="4" t="s">
        <v>33</v>
      </c>
      <c r="I54" s="5">
        <v>52000000</v>
      </c>
      <c r="J54" s="5">
        <f>+'Estado Apropiacion Unidad y Sub'!U$143</f>
        <v>0</v>
      </c>
      <c r="K54" s="5">
        <f>+'Estado Apropiacion Unidad y Sub'!V$143</f>
        <v>0</v>
      </c>
      <c r="L54" s="5">
        <f>+'Estado Apropiacion Unidad y Sub'!W$143</f>
        <v>0</v>
      </c>
      <c r="M54" s="5">
        <f>+'Estado Apropiacion Unidad y Sub'!X$143</f>
        <v>0</v>
      </c>
      <c r="N54" s="5">
        <f t="shared" si="1"/>
        <v>52000000</v>
      </c>
      <c r="O54" s="6">
        <v>0</v>
      </c>
      <c r="P54" s="5">
        <v>52000000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</row>
    <row r="55" spans="1:29" ht="15" customHeight="1" x14ac:dyDescent="0.25">
      <c r="A55" s="26" t="s">
        <v>0</v>
      </c>
      <c r="B55" s="83" t="s">
        <v>1</v>
      </c>
      <c r="C55" s="84"/>
      <c r="D55" s="26" t="s">
        <v>125</v>
      </c>
      <c r="E55" s="26" t="s">
        <v>99</v>
      </c>
      <c r="F55" s="4" t="s">
        <v>31</v>
      </c>
      <c r="G55" s="4" t="s">
        <v>32</v>
      </c>
      <c r="H55" s="4" t="s">
        <v>33</v>
      </c>
      <c r="I55" s="5">
        <v>6000000</v>
      </c>
      <c r="J55" s="6">
        <f>+'Estado Apropiacion Unidad y Sub'!U$146</f>
        <v>0</v>
      </c>
      <c r="K55" s="6">
        <f>+'Estado Apropiacion Unidad y Sub'!V$146</f>
        <v>0</v>
      </c>
      <c r="L55" s="6">
        <f>+'Estado Apropiacion Unidad y Sub'!W$146</f>
        <v>0</v>
      </c>
      <c r="M55" s="6">
        <f>+'Estado Apropiacion Unidad y Sub'!X$146</f>
        <v>0</v>
      </c>
      <c r="N55" s="5">
        <f t="shared" si="1"/>
        <v>6000000</v>
      </c>
      <c r="O55" s="6">
        <v>0</v>
      </c>
      <c r="P55" s="5">
        <v>6000000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</row>
    <row r="56" spans="1:29" ht="17.25" customHeight="1" x14ac:dyDescent="0.25">
      <c r="A56" s="26" t="s">
        <v>0</v>
      </c>
      <c r="B56" s="83" t="s">
        <v>1</v>
      </c>
      <c r="C56" s="84"/>
      <c r="D56" s="26" t="s">
        <v>126</v>
      </c>
      <c r="E56" s="26" t="s">
        <v>127</v>
      </c>
      <c r="F56" s="4" t="s">
        <v>31</v>
      </c>
      <c r="G56" s="4" t="s">
        <v>32</v>
      </c>
      <c r="H56" s="4" t="s">
        <v>33</v>
      </c>
      <c r="I56" s="5">
        <v>12680000</v>
      </c>
      <c r="J56" s="6">
        <f>+'Estado Apropiacion Unidad y Sub'!U$149</f>
        <v>0</v>
      </c>
      <c r="K56" s="6">
        <f>+'Estado Apropiacion Unidad y Sub'!V$149</f>
        <v>0</v>
      </c>
      <c r="L56" s="6">
        <f>+'Estado Apropiacion Unidad y Sub'!W$149</f>
        <v>0</v>
      </c>
      <c r="M56" s="6">
        <f>+'Estado Apropiacion Unidad y Sub'!X$149</f>
        <v>0</v>
      </c>
      <c r="N56" s="5">
        <f t="shared" si="1"/>
        <v>12680000</v>
      </c>
      <c r="O56" s="6">
        <v>0</v>
      </c>
      <c r="P56" s="5">
        <v>12680000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</row>
    <row r="57" spans="1:29" ht="15" customHeight="1" x14ac:dyDescent="0.25">
      <c r="A57" s="26" t="s">
        <v>0</v>
      </c>
      <c r="B57" s="83" t="s">
        <v>1</v>
      </c>
      <c r="C57" s="84"/>
      <c r="D57" s="26" t="s">
        <v>128</v>
      </c>
      <c r="E57" s="26" t="s">
        <v>129</v>
      </c>
      <c r="F57" s="4" t="s">
        <v>31</v>
      </c>
      <c r="G57" s="4" t="s">
        <v>32</v>
      </c>
      <c r="H57" s="4" t="s">
        <v>33</v>
      </c>
      <c r="I57" s="5">
        <v>35600000</v>
      </c>
      <c r="J57" s="6">
        <f>+'Estado Apropiacion Unidad y Sub'!U$152</f>
        <v>0</v>
      </c>
      <c r="K57" s="6">
        <f>+'Estado Apropiacion Unidad y Sub'!V$152</f>
        <v>0</v>
      </c>
      <c r="L57" s="6">
        <f>+'Estado Apropiacion Unidad y Sub'!W$152</f>
        <v>0</v>
      </c>
      <c r="M57" s="6">
        <f>+'Estado Apropiacion Unidad y Sub'!X$152</f>
        <v>0</v>
      </c>
      <c r="N57" s="5">
        <f t="shared" si="1"/>
        <v>35600000</v>
      </c>
      <c r="O57" s="6">
        <v>0</v>
      </c>
      <c r="P57" s="5">
        <v>35600000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</row>
    <row r="58" spans="1:29" ht="15" customHeight="1" x14ac:dyDescent="0.25">
      <c r="A58" s="26" t="s">
        <v>0</v>
      </c>
      <c r="B58" s="83" t="s">
        <v>1</v>
      </c>
      <c r="C58" s="84"/>
      <c r="D58" s="26" t="s">
        <v>130</v>
      </c>
      <c r="E58" s="26" t="s">
        <v>131</v>
      </c>
      <c r="F58" s="4" t="s">
        <v>31</v>
      </c>
      <c r="G58" s="4" t="s">
        <v>32</v>
      </c>
      <c r="H58" s="4" t="s">
        <v>33</v>
      </c>
      <c r="I58" s="5">
        <v>110000000</v>
      </c>
      <c r="J58" s="6">
        <f>+'Estado Apropiacion Unidad y Sub'!U$155</f>
        <v>0</v>
      </c>
      <c r="K58" s="6">
        <f>+'Estado Apropiacion Unidad y Sub'!V$155</f>
        <v>0</v>
      </c>
      <c r="L58" s="6">
        <f>+'Estado Apropiacion Unidad y Sub'!W$155</f>
        <v>0</v>
      </c>
      <c r="M58" s="6">
        <f>+'Estado Apropiacion Unidad y Sub'!X$155</f>
        <v>0</v>
      </c>
      <c r="N58" s="5">
        <f t="shared" si="1"/>
        <v>110000000</v>
      </c>
      <c r="O58" s="6">
        <v>0</v>
      </c>
      <c r="P58" s="5">
        <v>110000000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</row>
    <row r="59" spans="1:29" ht="15" customHeight="1" x14ac:dyDescent="0.25">
      <c r="A59" s="26" t="s">
        <v>0</v>
      </c>
      <c r="B59" s="83" t="s">
        <v>1</v>
      </c>
      <c r="C59" s="84"/>
      <c r="D59" s="26" t="s">
        <v>132</v>
      </c>
      <c r="E59" s="26" t="s">
        <v>133</v>
      </c>
      <c r="F59" s="4" t="s">
        <v>31</v>
      </c>
      <c r="G59" s="4" t="s">
        <v>32</v>
      </c>
      <c r="H59" s="4" t="s">
        <v>33</v>
      </c>
      <c r="I59" s="5">
        <v>15000000</v>
      </c>
      <c r="J59" s="6">
        <f>+'Estado Apropiacion Unidad y Sub'!U$158</f>
        <v>0</v>
      </c>
      <c r="K59" s="6">
        <f>+'Estado Apropiacion Unidad y Sub'!V$158</f>
        <v>0</v>
      </c>
      <c r="L59" s="6">
        <f>+'Estado Apropiacion Unidad y Sub'!W$158</f>
        <v>0</v>
      </c>
      <c r="M59" s="6">
        <f>+'Estado Apropiacion Unidad y Sub'!X$158</f>
        <v>0</v>
      </c>
      <c r="N59" s="5">
        <f t="shared" si="1"/>
        <v>15000000</v>
      </c>
      <c r="O59" s="6">
        <v>0</v>
      </c>
      <c r="P59" s="5">
        <v>15000000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</row>
    <row r="60" spans="1:29" ht="15" customHeight="1" x14ac:dyDescent="0.25">
      <c r="A60" s="26" t="s">
        <v>0</v>
      </c>
      <c r="B60" s="83" t="s">
        <v>1</v>
      </c>
      <c r="C60" s="84"/>
      <c r="D60" s="26" t="s">
        <v>134</v>
      </c>
      <c r="E60" s="26" t="s">
        <v>135</v>
      </c>
      <c r="F60" s="4" t="s">
        <v>31</v>
      </c>
      <c r="G60" s="4" t="s">
        <v>32</v>
      </c>
      <c r="H60" s="4" t="s">
        <v>33</v>
      </c>
      <c r="I60" s="5">
        <v>120000000</v>
      </c>
      <c r="J60" s="6">
        <f>+'Estado Apropiacion Unidad y Sub'!U$161</f>
        <v>0</v>
      </c>
      <c r="K60" s="6">
        <f>+'Estado Apropiacion Unidad y Sub'!V$161</f>
        <v>0</v>
      </c>
      <c r="L60" s="6">
        <f>+'Estado Apropiacion Unidad y Sub'!W$161</f>
        <v>0</v>
      </c>
      <c r="M60" s="6">
        <f>+'Estado Apropiacion Unidad y Sub'!X$161</f>
        <v>0</v>
      </c>
      <c r="N60" s="5">
        <f t="shared" si="1"/>
        <v>120000000</v>
      </c>
      <c r="O60" s="6">
        <v>0</v>
      </c>
      <c r="P60" s="5">
        <v>120000000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</row>
    <row r="61" spans="1:29" ht="18.75" customHeight="1" x14ac:dyDescent="0.25">
      <c r="A61" s="26" t="s">
        <v>0</v>
      </c>
      <c r="B61" s="83" t="s">
        <v>1</v>
      </c>
      <c r="C61" s="84"/>
      <c r="D61" s="26" t="s">
        <v>136</v>
      </c>
      <c r="E61" s="34" t="s">
        <v>137</v>
      </c>
      <c r="F61" s="4" t="s">
        <v>31</v>
      </c>
      <c r="G61" s="4" t="s">
        <v>32</v>
      </c>
      <c r="H61" s="4" t="s">
        <v>33</v>
      </c>
      <c r="I61" s="5">
        <v>724600000</v>
      </c>
      <c r="J61" s="6">
        <f>+'Estado Apropiacion Unidad y Sub'!U$164</f>
        <v>0</v>
      </c>
      <c r="K61" s="6">
        <f>+'Estado Apropiacion Unidad y Sub'!V$164</f>
        <v>0</v>
      </c>
      <c r="L61" s="6">
        <f>+'Estado Apropiacion Unidad y Sub'!W$164</f>
        <v>0</v>
      </c>
      <c r="M61" s="6">
        <f>+'Estado Apropiacion Unidad y Sub'!X$164</f>
        <v>0</v>
      </c>
      <c r="N61" s="5">
        <f t="shared" si="1"/>
        <v>724600000</v>
      </c>
      <c r="O61" s="6">
        <v>0</v>
      </c>
      <c r="P61" s="5">
        <v>724600000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</row>
    <row r="62" spans="1:29" ht="15" customHeight="1" x14ac:dyDescent="0.25">
      <c r="A62" s="26" t="s">
        <v>0</v>
      </c>
      <c r="B62" s="83" t="s">
        <v>1</v>
      </c>
      <c r="C62" s="84"/>
      <c r="D62" s="26" t="s">
        <v>138</v>
      </c>
      <c r="E62" s="26" t="s">
        <v>139</v>
      </c>
      <c r="F62" s="4" t="s">
        <v>31</v>
      </c>
      <c r="G62" s="4" t="s">
        <v>32</v>
      </c>
      <c r="H62" s="4" t="s">
        <v>33</v>
      </c>
      <c r="I62" s="5">
        <v>1803030618.8</v>
      </c>
      <c r="J62" s="6">
        <f>+'Estado Apropiacion Unidad y Sub'!U$167</f>
        <v>0</v>
      </c>
      <c r="K62" s="6">
        <f>+'Estado Apropiacion Unidad y Sub'!V$167</f>
        <v>0</v>
      </c>
      <c r="L62" s="6">
        <f>+'Estado Apropiacion Unidad y Sub'!W$167</f>
        <v>0</v>
      </c>
      <c r="M62" s="6">
        <f>+'Estado Apropiacion Unidad y Sub'!X$167</f>
        <v>0</v>
      </c>
      <c r="N62" s="5">
        <f t="shared" si="1"/>
        <v>1803030618.8</v>
      </c>
      <c r="O62" s="6">
        <v>0</v>
      </c>
      <c r="P62" s="5">
        <v>1803030618.8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</row>
    <row r="63" spans="1:29" ht="15" customHeight="1" x14ac:dyDescent="0.25">
      <c r="A63" s="26" t="s">
        <v>0</v>
      </c>
      <c r="B63" s="83" t="s">
        <v>1</v>
      </c>
      <c r="C63" s="84"/>
      <c r="D63" s="26" t="s">
        <v>140</v>
      </c>
      <c r="E63" s="26" t="s">
        <v>141</v>
      </c>
      <c r="F63" s="4" t="s">
        <v>31</v>
      </c>
      <c r="G63" s="4" t="s">
        <v>32</v>
      </c>
      <c r="H63" s="4" t="s">
        <v>33</v>
      </c>
      <c r="I63" s="5">
        <v>3529096261.1999998</v>
      </c>
      <c r="J63" s="6">
        <f>+'Estado Apropiacion Unidad y Sub'!U$170</f>
        <v>0</v>
      </c>
      <c r="K63" s="6">
        <f>+'Estado Apropiacion Unidad y Sub'!V$170</f>
        <v>0</v>
      </c>
      <c r="L63" s="6">
        <f>+'Estado Apropiacion Unidad y Sub'!W$170</f>
        <v>0</v>
      </c>
      <c r="M63" s="6">
        <f>+'Estado Apropiacion Unidad y Sub'!X$170</f>
        <v>0</v>
      </c>
      <c r="N63" s="5">
        <f t="shared" si="1"/>
        <v>3529096261.1999998</v>
      </c>
      <c r="O63" s="6">
        <v>0</v>
      </c>
      <c r="P63" s="5">
        <v>3529096261.1999998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</row>
    <row r="64" spans="1:29" ht="15" customHeight="1" x14ac:dyDescent="0.25">
      <c r="A64" s="26" t="s">
        <v>0</v>
      </c>
      <c r="B64" s="83" t="s">
        <v>1</v>
      </c>
      <c r="C64" s="84"/>
      <c r="D64" s="26" t="s">
        <v>142</v>
      </c>
      <c r="E64" s="26" t="s">
        <v>143</v>
      </c>
      <c r="F64" s="4" t="s">
        <v>31</v>
      </c>
      <c r="G64" s="4" t="s">
        <v>32</v>
      </c>
      <c r="H64" s="4" t="s">
        <v>33</v>
      </c>
      <c r="I64" s="5">
        <v>1924086642</v>
      </c>
      <c r="J64" s="6">
        <f>+'Estado Apropiacion Unidad y Sub'!U$173</f>
        <v>0</v>
      </c>
      <c r="K64" s="6">
        <f>+'Estado Apropiacion Unidad y Sub'!V$173</f>
        <v>0</v>
      </c>
      <c r="L64" s="6">
        <f>+'Estado Apropiacion Unidad y Sub'!W$173</f>
        <v>0</v>
      </c>
      <c r="M64" s="6">
        <f>+'Estado Apropiacion Unidad y Sub'!X$173</f>
        <v>0</v>
      </c>
      <c r="N64" s="5">
        <f t="shared" si="1"/>
        <v>1924086642</v>
      </c>
      <c r="O64" s="6">
        <v>0</v>
      </c>
      <c r="P64" s="5">
        <v>1924086642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</row>
    <row r="65" spans="1:29" ht="15" customHeight="1" x14ac:dyDescent="0.25">
      <c r="A65" s="26" t="s">
        <v>0</v>
      </c>
      <c r="B65" s="83" t="s">
        <v>1</v>
      </c>
      <c r="C65" s="84"/>
      <c r="D65" s="26" t="s">
        <v>144</v>
      </c>
      <c r="E65" s="26" t="s">
        <v>145</v>
      </c>
      <c r="F65" s="4" t="s">
        <v>31</v>
      </c>
      <c r="G65" s="4" t="s">
        <v>32</v>
      </c>
      <c r="H65" s="4" t="s">
        <v>33</v>
      </c>
      <c r="I65" s="5">
        <v>2892402506</v>
      </c>
      <c r="J65" s="6">
        <f>+'Estado Apropiacion Unidad y Sub'!U$176</f>
        <v>0</v>
      </c>
      <c r="K65" s="6">
        <f>+'Estado Apropiacion Unidad y Sub'!V$176</f>
        <v>0</v>
      </c>
      <c r="L65" s="6">
        <f>+'Estado Apropiacion Unidad y Sub'!W$176</f>
        <v>0</v>
      </c>
      <c r="M65" s="6">
        <f>+'Estado Apropiacion Unidad y Sub'!X$176</f>
        <v>0</v>
      </c>
      <c r="N65" s="5">
        <f t="shared" si="1"/>
        <v>2892402506</v>
      </c>
      <c r="O65" s="6">
        <v>0</v>
      </c>
      <c r="P65" s="5">
        <v>2892402506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</row>
    <row r="66" spans="1:29" ht="15" customHeight="1" x14ac:dyDescent="0.25">
      <c r="A66" s="26" t="s">
        <v>0</v>
      </c>
      <c r="B66" s="83" t="s">
        <v>1</v>
      </c>
      <c r="C66" s="84"/>
      <c r="D66" s="26" t="s">
        <v>146</v>
      </c>
      <c r="E66" s="26" t="s">
        <v>147</v>
      </c>
      <c r="F66" s="4" t="s">
        <v>31</v>
      </c>
      <c r="G66" s="4" t="s">
        <v>32</v>
      </c>
      <c r="H66" s="4" t="s">
        <v>33</v>
      </c>
      <c r="I66" s="5">
        <v>1244288205</v>
      </c>
      <c r="J66" s="6">
        <f>+'Estado Apropiacion Unidad y Sub'!U$180</f>
        <v>0</v>
      </c>
      <c r="K66" s="6">
        <f>+'Estado Apropiacion Unidad y Sub'!V$180</f>
        <v>0</v>
      </c>
      <c r="L66" s="6">
        <f>+'Estado Apropiacion Unidad y Sub'!W$180</f>
        <v>0</v>
      </c>
      <c r="M66" s="6">
        <f>+'Estado Apropiacion Unidad y Sub'!X$180</f>
        <v>0</v>
      </c>
      <c r="N66" s="5">
        <f t="shared" si="1"/>
        <v>1244288205</v>
      </c>
      <c r="O66" s="6">
        <v>0</v>
      </c>
      <c r="P66" s="5">
        <v>1244288205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</row>
    <row r="67" spans="1:29" ht="15" customHeight="1" x14ac:dyDescent="0.25">
      <c r="A67" s="26" t="s">
        <v>0</v>
      </c>
      <c r="B67" s="83" t="s">
        <v>1</v>
      </c>
      <c r="C67" s="84"/>
      <c r="D67" s="26" t="s">
        <v>148</v>
      </c>
      <c r="E67" s="26" t="s">
        <v>149</v>
      </c>
      <c r="F67" s="4" t="s">
        <v>31</v>
      </c>
      <c r="G67" s="4" t="s">
        <v>32</v>
      </c>
      <c r="H67" s="4" t="s">
        <v>33</v>
      </c>
      <c r="I67" s="5">
        <v>3511220319</v>
      </c>
      <c r="J67" s="6">
        <f>+'Estado Apropiacion Unidad y Sub'!U$184</f>
        <v>0</v>
      </c>
      <c r="K67" s="6">
        <f>+'Estado Apropiacion Unidad y Sub'!V$184</f>
        <v>0</v>
      </c>
      <c r="L67" s="6">
        <f>+'Estado Apropiacion Unidad y Sub'!W$184</f>
        <v>0</v>
      </c>
      <c r="M67" s="6">
        <f>+'Estado Apropiacion Unidad y Sub'!X$184</f>
        <v>0</v>
      </c>
      <c r="N67" s="5">
        <f t="shared" si="1"/>
        <v>3511220319</v>
      </c>
      <c r="O67" s="6">
        <v>0</v>
      </c>
      <c r="P67" s="5">
        <v>3511220319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</row>
    <row r="68" spans="1:29" ht="15" customHeight="1" x14ac:dyDescent="0.25">
      <c r="A68" s="26" t="s">
        <v>0</v>
      </c>
      <c r="B68" s="83" t="s">
        <v>1</v>
      </c>
      <c r="C68" s="84"/>
      <c r="D68" s="26" t="s">
        <v>150</v>
      </c>
      <c r="E68" s="26" t="s">
        <v>151</v>
      </c>
      <c r="F68" s="4" t="s">
        <v>31</v>
      </c>
      <c r="G68" s="4" t="s">
        <v>32</v>
      </c>
      <c r="H68" s="4" t="s">
        <v>33</v>
      </c>
      <c r="I68" s="5">
        <v>358600004</v>
      </c>
      <c r="J68" s="6">
        <f>+'Estado Apropiacion Unidad y Sub'!U$187</f>
        <v>0</v>
      </c>
      <c r="K68" s="6">
        <f>+'Estado Apropiacion Unidad y Sub'!V$187</f>
        <v>0</v>
      </c>
      <c r="L68" s="6">
        <f>+'Estado Apropiacion Unidad y Sub'!W$187</f>
        <v>0</v>
      </c>
      <c r="M68" s="6">
        <f>+'Estado Apropiacion Unidad y Sub'!X$187</f>
        <v>0</v>
      </c>
      <c r="N68" s="5">
        <f t="shared" si="1"/>
        <v>358600004</v>
      </c>
      <c r="O68" s="6">
        <v>0</v>
      </c>
      <c r="P68" s="5">
        <v>358600004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</row>
    <row r="69" spans="1:29" ht="15" customHeight="1" x14ac:dyDescent="0.25">
      <c r="A69" s="26" t="s">
        <v>0</v>
      </c>
      <c r="B69" s="83" t="s">
        <v>1</v>
      </c>
      <c r="C69" s="84"/>
      <c r="D69" s="26" t="s">
        <v>152</v>
      </c>
      <c r="E69" s="26" t="s">
        <v>153</v>
      </c>
      <c r="F69" s="4" t="s">
        <v>31</v>
      </c>
      <c r="G69" s="4" t="s">
        <v>32</v>
      </c>
      <c r="H69" s="4" t="s">
        <v>33</v>
      </c>
      <c r="I69" s="5">
        <v>265000000</v>
      </c>
      <c r="J69" s="6">
        <f>+'Estado Apropiacion Unidad y Sub'!U$191</f>
        <v>0</v>
      </c>
      <c r="K69" s="6">
        <f>+'Estado Apropiacion Unidad y Sub'!V$191</f>
        <v>0</v>
      </c>
      <c r="L69" s="6">
        <f>+'Estado Apropiacion Unidad y Sub'!W$191</f>
        <v>0</v>
      </c>
      <c r="M69" s="6">
        <f>+'Estado Apropiacion Unidad y Sub'!X$191</f>
        <v>0</v>
      </c>
      <c r="N69" s="5">
        <f t="shared" si="1"/>
        <v>265000000</v>
      </c>
      <c r="O69" s="6">
        <v>0</v>
      </c>
      <c r="P69" s="5">
        <v>265000000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</row>
    <row r="70" spans="1:29" ht="15" customHeight="1" x14ac:dyDescent="0.25">
      <c r="A70" s="26" t="s">
        <v>0</v>
      </c>
      <c r="B70" s="83" t="s">
        <v>1</v>
      </c>
      <c r="C70" s="84"/>
      <c r="D70" s="26" t="s">
        <v>154</v>
      </c>
      <c r="E70" s="26" t="s">
        <v>155</v>
      </c>
      <c r="F70" s="4" t="s">
        <v>31</v>
      </c>
      <c r="G70" s="4" t="s">
        <v>32</v>
      </c>
      <c r="H70" s="4" t="s">
        <v>33</v>
      </c>
      <c r="I70" s="5">
        <v>98000000</v>
      </c>
      <c r="J70" s="6">
        <f>+'Estado Apropiacion Unidad y Sub'!U$194</f>
        <v>0</v>
      </c>
      <c r="K70" s="6">
        <f>+'Estado Apropiacion Unidad y Sub'!V$194</f>
        <v>0</v>
      </c>
      <c r="L70" s="6">
        <f>+'Estado Apropiacion Unidad y Sub'!W$194</f>
        <v>0</v>
      </c>
      <c r="M70" s="6">
        <f>+'Estado Apropiacion Unidad y Sub'!X$194</f>
        <v>0</v>
      </c>
      <c r="N70" s="5">
        <f t="shared" si="1"/>
        <v>98000000</v>
      </c>
      <c r="O70" s="6">
        <v>0</v>
      </c>
      <c r="P70" s="5">
        <v>98000000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</row>
    <row r="71" spans="1:29" ht="15" customHeight="1" x14ac:dyDescent="0.25">
      <c r="A71" s="26" t="s">
        <v>0</v>
      </c>
      <c r="B71" s="83" t="s">
        <v>1</v>
      </c>
      <c r="C71" s="84"/>
      <c r="D71" s="26" t="s">
        <v>156</v>
      </c>
      <c r="E71" s="26" t="s">
        <v>157</v>
      </c>
      <c r="F71" s="4" t="s">
        <v>31</v>
      </c>
      <c r="G71" s="4" t="s">
        <v>32</v>
      </c>
      <c r="H71" s="4" t="s">
        <v>33</v>
      </c>
      <c r="I71" s="5">
        <v>155000000</v>
      </c>
      <c r="J71" s="6">
        <f>+'Estado Apropiacion Unidad y Sub'!U$197</f>
        <v>0</v>
      </c>
      <c r="K71" s="6">
        <f>+'Estado Apropiacion Unidad y Sub'!V$197</f>
        <v>0</v>
      </c>
      <c r="L71" s="6">
        <f>+'Estado Apropiacion Unidad y Sub'!W$197</f>
        <v>0</v>
      </c>
      <c r="M71" s="6">
        <f>+'Estado Apropiacion Unidad y Sub'!X$197</f>
        <v>0</v>
      </c>
      <c r="N71" s="5">
        <f t="shared" si="1"/>
        <v>155000000</v>
      </c>
      <c r="O71" s="6">
        <v>0</v>
      </c>
      <c r="P71" s="5">
        <v>155000000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</row>
    <row r="72" spans="1:29" ht="15" customHeight="1" x14ac:dyDescent="0.25">
      <c r="A72" s="26" t="s">
        <v>0</v>
      </c>
      <c r="B72" s="83" t="s">
        <v>1</v>
      </c>
      <c r="C72" s="84"/>
      <c r="D72" s="26" t="s">
        <v>158</v>
      </c>
      <c r="E72" s="26" t="s">
        <v>159</v>
      </c>
      <c r="F72" s="4" t="s">
        <v>31</v>
      </c>
      <c r="G72" s="4" t="s">
        <v>32</v>
      </c>
      <c r="H72" s="4" t="s">
        <v>33</v>
      </c>
      <c r="I72" s="5">
        <v>310000000</v>
      </c>
      <c r="J72" s="6">
        <f>+'Estado Apropiacion Unidad y Sub'!U$200</f>
        <v>0</v>
      </c>
      <c r="K72" s="6">
        <f>+'Estado Apropiacion Unidad y Sub'!V$200</f>
        <v>0</v>
      </c>
      <c r="L72" s="6">
        <f>+'Estado Apropiacion Unidad y Sub'!W$200</f>
        <v>0</v>
      </c>
      <c r="M72" s="6">
        <f>+'Estado Apropiacion Unidad y Sub'!X$200</f>
        <v>0</v>
      </c>
      <c r="N72" s="5">
        <f t="shared" si="1"/>
        <v>310000000</v>
      </c>
      <c r="O72" s="6">
        <v>0</v>
      </c>
      <c r="P72" s="5">
        <v>310000000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</row>
    <row r="73" spans="1:29" ht="15" customHeight="1" x14ac:dyDescent="0.25">
      <c r="A73" s="26" t="s">
        <v>0</v>
      </c>
      <c r="B73" s="83" t="s">
        <v>1</v>
      </c>
      <c r="C73" s="84"/>
      <c r="D73" s="26" t="s">
        <v>160</v>
      </c>
      <c r="E73" s="26" t="s">
        <v>161</v>
      </c>
      <c r="F73" s="4" t="s">
        <v>31</v>
      </c>
      <c r="G73" s="4" t="s">
        <v>32</v>
      </c>
      <c r="H73" s="4" t="s">
        <v>33</v>
      </c>
      <c r="I73" s="5">
        <v>66500000</v>
      </c>
      <c r="J73" s="6">
        <f>+'Estado Apropiacion Unidad y Sub'!U$203</f>
        <v>0</v>
      </c>
      <c r="K73" s="6">
        <f>+'Estado Apropiacion Unidad y Sub'!V$203</f>
        <v>0</v>
      </c>
      <c r="L73" s="6">
        <f>+'Estado Apropiacion Unidad y Sub'!W$203</f>
        <v>0</v>
      </c>
      <c r="M73" s="6">
        <f>+'Estado Apropiacion Unidad y Sub'!X$203</f>
        <v>0</v>
      </c>
      <c r="N73" s="5">
        <f t="shared" si="1"/>
        <v>66500000</v>
      </c>
      <c r="O73" s="6">
        <v>0</v>
      </c>
      <c r="P73" s="5">
        <v>66500000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</row>
    <row r="74" spans="1:29" ht="15" customHeight="1" x14ac:dyDescent="0.25">
      <c r="A74" s="25" t="s">
        <v>0</v>
      </c>
      <c r="B74" s="89" t="s">
        <v>1</v>
      </c>
      <c r="C74" s="90"/>
      <c r="D74" s="25" t="s">
        <v>164</v>
      </c>
      <c r="E74" s="25" t="s">
        <v>165</v>
      </c>
      <c r="F74" s="10" t="s">
        <v>162</v>
      </c>
      <c r="G74" s="10" t="s">
        <v>163</v>
      </c>
      <c r="H74" s="10" t="s">
        <v>33</v>
      </c>
      <c r="I74" s="11">
        <f>SUM(I75:I76)</f>
        <v>308500000</v>
      </c>
      <c r="J74" s="11">
        <f t="shared" ref="J74:M74" si="6">SUM(J75:J76)</f>
        <v>0</v>
      </c>
      <c r="K74" s="11">
        <f t="shared" si="6"/>
        <v>0</v>
      </c>
      <c r="L74" s="11">
        <f t="shared" si="6"/>
        <v>0</v>
      </c>
      <c r="M74" s="11">
        <f t="shared" si="6"/>
        <v>0</v>
      </c>
      <c r="N74" s="11">
        <f>SUM(N75:N76)</f>
        <v>308500000</v>
      </c>
      <c r="O74" s="11">
        <v>308500000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</row>
    <row r="75" spans="1:29" ht="15" customHeight="1" x14ac:dyDescent="0.25">
      <c r="A75" s="26" t="s">
        <v>0</v>
      </c>
      <c r="B75" s="83" t="s">
        <v>1</v>
      </c>
      <c r="C75" s="84"/>
      <c r="D75" s="26" t="s">
        <v>142</v>
      </c>
      <c r="E75" s="26" t="s">
        <v>143</v>
      </c>
      <c r="F75" s="4" t="s">
        <v>162</v>
      </c>
      <c r="G75" s="4" t="s">
        <v>163</v>
      </c>
      <c r="H75" s="4" t="s">
        <v>33</v>
      </c>
      <c r="I75" s="5">
        <v>294369350</v>
      </c>
      <c r="J75" s="6">
        <f>+'Estado Apropiacion Unidad y Sub'!U$206</f>
        <v>0</v>
      </c>
      <c r="K75" s="6">
        <f>+'Estado Apropiacion Unidad y Sub'!V$206</f>
        <v>0</v>
      </c>
      <c r="L75" s="6">
        <f>+'Estado Apropiacion Unidad y Sub'!W$206</f>
        <v>0</v>
      </c>
      <c r="M75" s="6">
        <f>+'Estado Apropiacion Unidad y Sub'!X$206</f>
        <v>0</v>
      </c>
      <c r="N75" s="5">
        <f t="shared" si="1"/>
        <v>294369350</v>
      </c>
      <c r="O75" s="6">
        <v>0</v>
      </c>
      <c r="P75" s="5">
        <v>294369350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</row>
    <row r="76" spans="1:29" ht="15" customHeight="1" x14ac:dyDescent="0.25">
      <c r="A76" s="26" t="s">
        <v>0</v>
      </c>
      <c r="B76" s="83" t="s">
        <v>1</v>
      </c>
      <c r="C76" s="84"/>
      <c r="D76" s="26" t="s">
        <v>144</v>
      </c>
      <c r="E76" s="26" t="s">
        <v>145</v>
      </c>
      <c r="F76" s="4" t="s">
        <v>162</v>
      </c>
      <c r="G76" s="4" t="s">
        <v>163</v>
      </c>
      <c r="H76" s="4" t="s">
        <v>33</v>
      </c>
      <c r="I76" s="5">
        <v>14130650</v>
      </c>
      <c r="J76" s="6">
        <f>+'Estado Apropiacion Unidad y Sub'!U$209</f>
        <v>0</v>
      </c>
      <c r="K76" s="6">
        <f>+'Estado Apropiacion Unidad y Sub'!V$209</f>
        <v>0</v>
      </c>
      <c r="L76" s="6">
        <f>+'Estado Apropiacion Unidad y Sub'!W$209</f>
        <v>0</v>
      </c>
      <c r="M76" s="6">
        <f>+'Estado Apropiacion Unidad y Sub'!X$209</f>
        <v>0</v>
      </c>
      <c r="N76" s="5">
        <f t="shared" ref="N76" si="7">+I76+J76-K76+L76-M76</f>
        <v>14130650</v>
      </c>
      <c r="O76" s="6">
        <v>0</v>
      </c>
      <c r="P76" s="5">
        <v>14130650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</row>
    <row r="77" spans="1:29" ht="15" customHeight="1" x14ac:dyDescent="0.25">
      <c r="A77" s="25" t="s">
        <v>0</v>
      </c>
      <c r="B77" s="89" t="s">
        <v>1</v>
      </c>
      <c r="C77" s="90"/>
      <c r="D77" s="25" t="s">
        <v>166</v>
      </c>
      <c r="E77" s="25" t="s">
        <v>167</v>
      </c>
      <c r="F77" s="10" t="s">
        <v>31</v>
      </c>
      <c r="G77" s="10" t="s">
        <v>32</v>
      </c>
      <c r="H77" s="10" t="s">
        <v>33</v>
      </c>
      <c r="I77" s="11">
        <v>716799305</v>
      </c>
      <c r="J77" s="12">
        <v>0</v>
      </c>
      <c r="K77" s="11">
        <f>+'Estado Apropiacion Unidad y Sub'!$V$215</f>
        <v>0</v>
      </c>
      <c r="L77" s="12">
        <v>0</v>
      </c>
      <c r="M77" s="12">
        <v>0</v>
      </c>
      <c r="N77" s="11">
        <v>716799305</v>
      </c>
      <c r="O77" s="12">
        <v>0</v>
      </c>
      <c r="P77" s="12">
        <v>0</v>
      </c>
      <c r="Q77" s="11">
        <f>+'Estado Apropiacion Unidad y Sub'!AB214</f>
        <v>0</v>
      </c>
      <c r="R77" s="12">
        <v>0</v>
      </c>
      <c r="S77" s="12">
        <v>0</v>
      </c>
      <c r="T77" s="12">
        <v>0</v>
      </c>
      <c r="U77" s="11">
        <f>+'Estado Apropiacion Unidad y Sub'!AF214</f>
        <v>0</v>
      </c>
      <c r="V77" s="12">
        <v>0</v>
      </c>
      <c r="W77" s="12">
        <v>0</v>
      </c>
      <c r="X77" s="11">
        <f>+'Estado Apropiacion Unidad y Sub'!$AI$215</f>
        <v>716799305</v>
      </c>
      <c r="Y77" s="12">
        <v>0</v>
      </c>
      <c r="Z77" s="12">
        <v>0</v>
      </c>
      <c r="AA77" s="12">
        <v>0</v>
      </c>
      <c r="AB77" s="12">
        <v>0</v>
      </c>
      <c r="AC77" s="11">
        <f>+'Estado Apropiacion Unidad y Sub'!$AN$215</f>
        <v>716799305</v>
      </c>
    </row>
    <row r="78" spans="1:29" ht="15" customHeight="1" x14ac:dyDescent="0.25">
      <c r="A78" s="25" t="s">
        <v>0</v>
      </c>
      <c r="B78" s="89" t="s">
        <v>1</v>
      </c>
      <c r="C78" s="90"/>
      <c r="D78" s="25" t="s">
        <v>166</v>
      </c>
      <c r="E78" s="25" t="s">
        <v>167</v>
      </c>
      <c r="F78" s="10" t="s">
        <v>168</v>
      </c>
      <c r="G78" s="10" t="s">
        <v>32</v>
      </c>
      <c r="H78" s="10" t="s">
        <v>33</v>
      </c>
      <c r="I78" s="11">
        <v>1280000000</v>
      </c>
      <c r="J78" s="12">
        <v>0</v>
      </c>
      <c r="K78" s="12">
        <v>0</v>
      </c>
      <c r="L78" s="12">
        <v>0</v>
      </c>
      <c r="M78" s="12">
        <v>0</v>
      </c>
      <c r="N78" s="11">
        <v>1280000000</v>
      </c>
      <c r="O78" s="12">
        <v>0</v>
      </c>
      <c r="P78" s="12">
        <v>0</v>
      </c>
      <c r="Q78" s="11">
        <f>+'Estado Apropiacion Unidad y Sub'!AB215</f>
        <v>0</v>
      </c>
      <c r="R78" s="12">
        <v>0</v>
      </c>
      <c r="S78" s="12">
        <v>0</v>
      </c>
      <c r="T78" s="12">
        <v>0</v>
      </c>
      <c r="U78" s="11">
        <v>1280000000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</row>
    <row r="79" spans="1:29" ht="15" customHeight="1" x14ac:dyDescent="0.25">
      <c r="A79" s="25" t="s">
        <v>0</v>
      </c>
      <c r="B79" s="89" t="s">
        <v>1</v>
      </c>
      <c r="C79" s="90"/>
      <c r="D79" s="25" t="s">
        <v>169</v>
      </c>
      <c r="E79" s="27" t="s">
        <v>170</v>
      </c>
      <c r="F79" s="10" t="s">
        <v>31</v>
      </c>
      <c r="G79" s="10" t="s">
        <v>32</v>
      </c>
      <c r="H79" s="10" t="s">
        <v>33</v>
      </c>
      <c r="I79" s="11">
        <f>SUM(I80:I81)</f>
        <v>146125000</v>
      </c>
      <c r="J79" s="11">
        <f t="shared" ref="J79:M79" si="8">SUM(J80:J81)</f>
        <v>0</v>
      </c>
      <c r="K79" s="11">
        <f t="shared" si="8"/>
        <v>0</v>
      </c>
      <c r="L79" s="11">
        <f t="shared" si="8"/>
        <v>35000000</v>
      </c>
      <c r="M79" s="11">
        <f t="shared" si="8"/>
        <v>35000000</v>
      </c>
      <c r="N79" s="11">
        <f>SUM(N80:N81)</f>
        <v>146125000</v>
      </c>
      <c r="O79" s="11">
        <v>146125000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</row>
    <row r="80" spans="1:29" ht="15" customHeight="1" x14ac:dyDescent="0.25">
      <c r="A80" s="26" t="s">
        <v>0</v>
      </c>
      <c r="B80" s="83" t="s">
        <v>1</v>
      </c>
      <c r="C80" s="84"/>
      <c r="D80" s="26" t="s">
        <v>171</v>
      </c>
      <c r="E80" s="26" t="s">
        <v>172</v>
      </c>
      <c r="F80" s="4" t="s">
        <v>31</v>
      </c>
      <c r="G80" s="4" t="s">
        <v>32</v>
      </c>
      <c r="H80" s="4" t="s">
        <v>33</v>
      </c>
      <c r="I80" s="5">
        <v>141872434.84</v>
      </c>
      <c r="J80" s="6">
        <f>+'Estado Apropiacion Unidad y Sub'!U$217</f>
        <v>0</v>
      </c>
      <c r="K80" s="6"/>
      <c r="L80" s="38">
        <f>+'Estado Apropiacion Unidad y Sub'!W$217</f>
        <v>0</v>
      </c>
      <c r="M80" s="38">
        <f>+'Estado Apropiacion Unidad y Sub'!$X$220</f>
        <v>35000000</v>
      </c>
      <c r="N80" s="5">
        <f t="shared" ref="N80:N81" si="9">+I80+J80-K80+L80-M80</f>
        <v>106872434.84</v>
      </c>
      <c r="O80" s="6">
        <v>0</v>
      </c>
      <c r="P80" s="5">
        <f>+'Estado Apropiacion Unidad y Sub'!$AA$220</f>
        <v>106872434.84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</row>
    <row r="81" spans="1:29" ht="15" customHeight="1" x14ac:dyDescent="0.25">
      <c r="A81" s="26" t="s">
        <v>0</v>
      </c>
      <c r="B81" s="83" t="s">
        <v>1</v>
      </c>
      <c r="C81" s="84"/>
      <c r="D81" s="26" t="s">
        <v>173</v>
      </c>
      <c r="E81" s="26" t="s">
        <v>174</v>
      </c>
      <c r="F81" s="4" t="s">
        <v>31</v>
      </c>
      <c r="G81" s="4" t="s">
        <v>32</v>
      </c>
      <c r="H81" s="4" t="s">
        <v>33</v>
      </c>
      <c r="I81" s="5">
        <v>4252565.16</v>
      </c>
      <c r="J81" s="6">
        <f>+'Estado Apropiacion Unidad y Sub'!U$220</f>
        <v>0</v>
      </c>
      <c r="K81" s="6">
        <f>+'Estado Apropiacion Unidad y Sub'!V$220</f>
        <v>0</v>
      </c>
      <c r="L81" s="38">
        <f>+'Estado Apropiacion Unidad y Sub'!$W$223</f>
        <v>35000000</v>
      </c>
      <c r="M81" s="38">
        <f>+'Estado Apropiacion Unidad y Sub'!X223</f>
        <v>0</v>
      </c>
      <c r="N81" s="5">
        <f t="shared" si="9"/>
        <v>39252565.159999996</v>
      </c>
      <c r="O81" s="6">
        <v>0</v>
      </c>
      <c r="P81" s="5">
        <f>+'Estado Apropiacion Unidad y Sub'!$AA$223</f>
        <v>39252565.159999996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</row>
    <row r="82" spans="1:29" ht="15" customHeight="1" x14ac:dyDescent="0.25">
      <c r="A82" s="25" t="s">
        <v>0</v>
      </c>
      <c r="B82" s="89" t="s">
        <v>1</v>
      </c>
      <c r="C82" s="90"/>
      <c r="D82" s="25" t="s">
        <v>175</v>
      </c>
      <c r="E82" s="25" t="s">
        <v>176</v>
      </c>
      <c r="F82" s="10" t="s">
        <v>31</v>
      </c>
      <c r="G82" s="10" t="s">
        <v>32</v>
      </c>
      <c r="H82" s="10" t="s">
        <v>33</v>
      </c>
      <c r="I82" s="11">
        <v>210738000</v>
      </c>
      <c r="J82" s="12">
        <v>0</v>
      </c>
      <c r="K82" s="12">
        <v>0</v>
      </c>
      <c r="L82" s="12">
        <v>0</v>
      </c>
      <c r="M82" s="12">
        <v>0</v>
      </c>
      <c r="N82" s="11">
        <v>210738000</v>
      </c>
      <c r="O82" s="12">
        <v>0</v>
      </c>
      <c r="P82" s="11">
        <v>210738000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</row>
    <row r="83" spans="1:29" ht="15" customHeight="1" x14ac:dyDescent="0.25">
      <c r="A83" s="25" t="s">
        <v>0</v>
      </c>
      <c r="B83" s="89" t="s">
        <v>1</v>
      </c>
      <c r="C83" s="90"/>
      <c r="D83" s="25" t="s">
        <v>181</v>
      </c>
      <c r="E83" s="25" t="s">
        <v>182</v>
      </c>
      <c r="F83" s="10" t="s">
        <v>31</v>
      </c>
      <c r="G83" s="10" t="s">
        <v>32</v>
      </c>
      <c r="H83" s="10" t="s">
        <v>33</v>
      </c>
      <c r="I83" s="11">
        <f>SUM(I84:I85)</f>
        <v>400000000</v>
      </c>
      <c r="J83" s="11">
        <f t="shared" ref="J83:M83" si="10">SUM(J84:J85)</f>
        <v>0</v>
      </c>
      <c r="K83" s="11">
        <f t="shared" si="10"/>
        <v>0</v>
      </c>
      <c r="L83" s="11">
        <f t="shared" si="10"/>
        <v>0</v>
      </c>
      <c r="M83" s="11">
        <f t="shared" si="10"/>
        <v>0</v>
      </c>
      <c r="N83" s="11">
        <f>SUM(N84:N85)</f>
        <v>400000000</v>
      </c>
      <c r="O83" s="11">
        <v>400000000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</row>
    <row r="84" spans="1:29" ht="15" customHeight="1" x14ac:dyDescent="0.25">
      <c r="A84" s="26" t="s">
        <v>0</v>
      </c>
      <c r="B84" s="83" t="s">
        <v>1</v>
      </c>
      <c r="C84" s="84"/>
      <c r="D84" s="26" t="s">
        <v>177</v>
      </c>
      <c r="E84" s="26" t="s">
        <v>178</v>
      </c>
      <c r="F84" s="4" t="s">
        <v>31</v>
      </c>
      <c r="G84" s="4" t="s">
        <v>32</v>
      </c>
      <c r="H84" s="4" t="s">
        <v>33</v>
      </c>
      <c r="I84" s="5">
        <v>399000000</v>
      </c>
      <c r="J84" s="6">
        <f>+'Estado Apropiacion Unidad y Sub'!U$226</f>
        <v>0</v>
      </c>
      <c r="K84" s="6">
        <f>+'Estado Apropiacion Unidad y Sub'!V$226</f>
        <v>0</v>
      </c>
      <c r="L84" s="6">
        <f>+'Estado Apropiacion Unidad y Sub'!W$226</f>
        <v>0</v>
      </c>
      <c r="M84" s="6">
        <f>+'Estado Apropiacion Unidad y Sub'!X$226</f>
        <v>0</v>
      </c>
      <c r="N84" s="5">
        <f t="shared" ref="N84:N85" si="11">+I84+J84-K84+L84-M84</f>
        <v>399000000</v>
      </c>
      <c r="O84" s="6">
        <v>0</v>
      </c>
      <c r="P84" s="5">
        <v>399000000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</row>
    <row r="85" spans="1:29" ht="15" customHeight="1" x14ac:dyDescent="0.25">
      <c r="A85" s="26" t="s">
        <v>0</v>
      </c>
      <c r="B85" s="83" t="s">
        <v>1</v>
      </c>
      <c r="C85" s="84"/>
      <c r="D85" s="26" t="s">
        <v>179</v>
      </c>
      <c r="E85" s="26" t="s">
        <v>180</v>
      </c>
      <c r="F85" s="4" t="s">
        <v>31</v>
      </c>
      <c r="G85" s="4" t="s">
        <v>32</v>
      </c>
      <c r="H85" s="4" t="s">
        <v>33</v>
      </c>
      <c r="I85" s="5">
        <v>1000000</v>
      </c>
      <c r="J85" s="6">
        <f>+'Estado Apropiacion Unidad y Sub'!U$229</f>
        <v>0</v>
      </c>
      <c r="K85" s="6">
        <f>+'Estado Apropiacion Unidad y Sub'!V$229</f>
        <v>0</v>
      </c>
      <c r="L85" s="6">
        <f>+'Estado Apropiacion Unidad y Sub'!W$229</f>
        <v>0</v>
      </c>
      <c r="M85" s="6">
        <f>+'Estado Apropiacion Unidad y Sub'!X$229</f>
        <v>0</v>
      </c>
      <c r="N85" s="5">
        <f t="shared" si="11"/>
        <v>1000000</v>
      </c>
      <c r="O85" s="6">
        <v>0</v>
      </c>
      <c r="P85" s="5">
        <v>1000000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</row>
    <row r="86" spans="1:29" ht="15" customHeight="1" x14ac:dyDescent="0.25">
      <c r="A86" s="25" t="s">
        <v>0</v>
      </c>
      <c r="B86" s="89" t="s">
        <v>1</v>
      </c>
      <c r="C86" s="90"/>
      <c r="D86" s="25" t="s">
        <v>183</v>
      </c>
      <c r="E86" s="25" t="s">
        <v>184</v>
      </c>
      <c r="F86" s="10" t="s">
        <v>168</v>
      </c>
      <c r="G86" s="10" t="s">
        <v>32</v>
      </c>
      <c r="H86" s="10" t="s">
        <v>185</v>
      </c>
      <c r="I86" s="11">
        <v>120000000</v>
      </c>
      <c r="J86" s="12">
        <v>0</v>
      </c>
      <c r="K86" s="12">
        <v>0</v>
      </c>
      <c r="L86" s="12">
        <v>0</v>
      </c>
      <c r="M86" s="12">
        <v>0</v>
      </c>
      <c r="N86" s="11">
        <v>120000000</v>
      </c>
      <c r="O86" s="12">
        <v>0</v>
      </c>
      <c r="P86" s="11">
        <v>120000000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</row>
    <row r="87" spans="1:29" ht="15" customHeight="1" x14ac:dyDescent="0.25">
      <c r="A87" s="25" t="s">
        <v>0</v>
      </c>
      <c r="B87" s="89" t="s">
        <v>1</v>
      </c>
      <c r="C87" s="90"/>
      <c r="D87" s="25" t="s">
        <v>186</v>
      </c>
      <c r="E87" s="27" t="s">
        <v>187</v>
      </c>
      <c r="F87" s="10" t="s">
        <v>168</v>
      </c>
      <c r="G87" s="10" t="s">
        <v>32</v>
      </c>
      <c r="H87" s="10" t="s">
        <v>33</v>
      </c>
      <c r="I87" s="11">
        <f>SUM(I88:I98)</f>
        <v>19002806126</v>
      </c>
      <c r="J87" s="11">
        <f t="shared" ref="J87:M87" si="12">SUM(J88:J98)</f>
        <v>2000000000</v>
      </c>
      <c r="K87" s="11">
        <f t="shared" si="12"/>
        <v>0</v>
      </c>
      <c r="L87" s="11">
        <f t="shared" si="12"/>
        <v>230880000</v>
      </c>
      <c r="M87" s="11">
        <f t="shared" si="12"/>
        <v>230880000</v>
      </c>
      <c r="N87" s="11">
        <f>SUM(N88:N98)</f>
        <v>21002806126</v>
      </c>
      <c r="O87" s="11">
        <f>SUM(P88:P98)</f>
        <v>11987530347</v>
      </c>
      <c r="P87" s="12">
        <v>0</v>
      </c>
      <c r="Q87" s="12">
        <v>0</v>
      </c>
      <c r="R87" s="11">
        <f>+'Estado Apropiacion Unidad y Sub'!AC236</f>
        <v>0</v>
      </c>
      <c r="S87" s="12">
        <v>0</v>
      </c>
      <c r="T87" s="12">
        <v>0</v>
      </c>
      <c r="U87" s="11">
        <v>2000000000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</row>
    <row r="88" spans="1:29" ht="15" customHeight="1" x14ac:dyDescent="0.25">
      <c r="A88" s="26" t="s">
        <v>0</v>
      </c>
      <c r="B88" s="83" t="s">
        <v>1</v>
      </c>
      <c r="C88" s="84"/>
      <c r="D88" s="26" t="s">
        <v>188</v>
      </c>
      <c r="E88" s="26" t="s">
        <v>189</v>
      </c>
      <c r="F88" s="4" t="s">
        <v>168</v>
      </c>
      <c r="G88" s="4" t="s">
        <v>32</v>
      </c>
      <c r="H88" s="4" t="s">
        <v>33</v>
      </c>
      <c r="I88" s="5">
        <v>559587000</v>
      </c>
      <c r="J88" s="38">
        <f>+'Estado Apropiacion Unidad y Sub'!$U$240</f>
        <v>0</v>
      </c>
      <c r="K88" s="38">
        <f>+'Estado Apropiacion Unidad y Sub'!$V$240</f>
        <v>0</v>
      </c>
      <c r="L88" s="5">
        <f>+'Estado Apropiacion Unidad y Sub'!$W$240</f>
        <v>50880000</v>
      </c>
      <c r="M88" s="6">
        <f>+'Estado Apropiacion Unidad y Sub'!X$240</f>
        <v>0</v>
      </c>
      <c r="N88" s="5">
        <f>+I88+J88-K88+L88-M88</f>
        <v>610467000</v>
      </c>
      <c r="O88" s="6">
        <v>0</v>
      </c>
      <c r="P88" s="5">
        <f>+'Estado Apropiacion Unidad y Sub'!AA237</f>
        <v>120000000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</row>
    <row r="89" spans="1:29" ht="15" customHeight="1" x14ac:dyDescent="0.25">
      <c r="A89" s="26" t="s">
        <v>0</v>
      </c>
      <c r="B89" s="83" t="s">
        <v>1</v>
      </c>
      <c r="C89" s="84"/>
      <c r="D89" s="26" t="s">
        <v>190</v>
      </c>
      <c r="E89" s="26" t="s">
        <v>191</v>
      </c>
      <c r="F89" s="4" t="s">
        <v>168</v>
      </c>
      <c r="G89" s="4" t="s">
        <v>32</v>
      </c>
      <c r="H89" s="4" t="s">
        <v>33</v>
      </c>
      <c r="I89" s="5">
        <v>4951006345</v>
      </c>
      <c r="J89" s="38">
        <f>+'Estado Apropiacion Unidad y Sub'!$U$2243</f>
        <v>0</v>
      </c>
      <c r="K89" s="38">
        <f>+'Estado Apropiacion Unidad y Sub'!$V$2243</f>
        <v>0</v>
      </c>
      <c r="L89" s="5">
        <f>+'Estado Apropiacion Unidad y Sub'!$W$243</f>
        <v>0</v>
      </c>
      <c r="M89" s="6">
        <f>+'Estado Apropiacion Unidad y Sub'!X$243</f>
        <v>0</v>
      </c>
      <c r="N89" s="5">
        <f t="shared" ref="N89:N98" si="13">+I89+J89-K89+L89-M89</f>
        <v>4951006345</v>
      </c>
      <c r="O89" s="6">
        <v>0</v>
      </c>
      <c r="P89" s="5">
        <f>+'Estado Apropiacion Unidad y Sub'!AA240</f>
        <v>610467000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</row>
    <row r="90" spans="1:29" ht="15" customHeight="1" x14ac:dyDescent="0.25">
      <c r="A90" s="26" t="s">
        <v>0</v>
      </c>
      <c r="B90" s="83" t="s">
        <v>1</v>
      </c>
      <c r="C90" s="84"/>
      <c r="D90" s="26" t="s">
        <v>192</v>
      </c>
      <c r="E90" s="26" t="s">
        <v>193</v>
      </c>
      <c r="F90" s="4" t="s">
        <v>168</v>
      </c>
      <c r="G90" s="4" t="s">
        <v>32</v>
      </c>
      <c r="H90" s="4" t="s">
        <v>33</v>
      </c>
      <c r="I90" s="5">
        <v>645808536</v>
      </c>
      <c r="J90" s="38">
        <f>+'Estado Apropiacion Unidad y Sub'!$U$248</f>
        <v>0</v>
      </c>
      <c r="K90" s="38">
        <f>+'Estado Apropiacion Unidad y Sub'!$V$248</f>
        <v>0</v>
      </c>
      <c r="L90" s="5">
        <f>+'Estado Apropiacion Unidad y Sub'!$W$248</f>
        <v>0</v>
      </c>
      <c r="M90" s="6">
        <f>+'Estado Apropiacion Unidad y Sub'!X$248</f>
        <v>0</v>
      </c>
      <c r="N90" s="5">
        <f t="shared" si="13"/>
        <v>645808536</v>
      </c>
      <c r="O90" s="6">
        <v>0</v>
      </c>
      <c r="P90" s="5" t="str">
        <f>+'Estado Apropiacion Unidad y Sub'!AA245</f>
        <v/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</row>
    <row r="91" spans="1:29" ht="15" customHeight="1" x14ac:dyDescent="0.25">
      <c r="A91" s="26" t="s">
        <v>0</v>
      </c>
      <c r="B91" s="83" t="s">
        <v>1</v>
      </c>
      <c r="C91" s="84"/>
      <c r="D91" s="26" t="s">
        <v>194</v>
      </c>
      <c r="E91" s="26" t="s">
        <v>195</v>
      </c>
      <c r="F91" s="4" t="s">
        <v>168</v>
      </c>
      <c r="G91" s="4" t="s">
        <v>32</v>
      </c>
      <c r="H91" s="4" t="s">
        <v>33</v>
      </c>
      <c r="I91" s="5">
        <v>1492203766</v>
      </c>
      <c r="J91" s="38">
        <f>+'Estado Apropiacion Unidad y Sub'!$U$251</f>
        <v>1700000000</v>
      </c>
      <c r="K91" s="6">
        <f>+'Estado Apropiacion Unidad y Sub'!V$251</f>
        <v>0</v>
      </c>
      <c r="L91" s="38">
        <f>+'Estado Apropiacion Unidad y Sub'!W$251</f>
        <v>0</v>
      </c>
      <c r="M91" s="38">
        <f>+'Estado Apropiacion Unidad y Sub'!$X$251</f>
        <v>180000000</v>
      </c>
      <c r="N91" s="5">
        <f t="shared" si="13"/>
        <v>3012203766</v>
      </c>
      <c r="O91" s="6">
        <v>0</v>
      </c>
      <c r="P91" s="5">
        <f>+'Estado Apropiacion Unidad y Sub'!AA248</f>
        <v>645808536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</row>
    <row r="92" spans="1:29" ht="15" customHeight="1" x14ac:dyDescent="0.25">
      <c r="A92" s="26" t="s">
        <v>0</v>
      </c>
      <c r="B92" s="83" t="s">
        <v>1</v>
      </c>
      <c r="C92" s="84"/>
      <c r="D92" s="26" t="s">
        <v>196</v>
      </c>
      <c r="E92" s="26" t="s">
        <v>197</v>
      </c>
      <c r="F92" s="4" t="s">
        <v>168</v>
      </c>
      <c r="G92" s="4" t="s">
        <v>32</v>
      </c>
      <c r="H92" s="4" t="s">
        <v>33</v>
      </c>
      <c r="I92" s="5">
        <v>272400000</v>
      </c>
      <c r="J92" s="38">
        <f>+'Estado Apropiacion Unidad y Sub'!U$253</f>
        <v>0</v>
      </c>
      <c r="K92" s="6">
        <f>+'Estado Apropiacion Unidad y Sub'!V$253</f>
        <v>0</v>
      </c>
      <c r="L92" s="38">
        <f>+'Estado Apropiacion Unidad y Sub'!W$253</f>
        <v>0</v>
      </c>
      <c r="M92" s="38">
        <f>+'Estado Apropiacion Unidad y Sub'!X$253</f>
        <v>0</v>
      </c>
      <c r="N92" s="5">
        <f t="shared" si="13"/>
        <v>272400000</v>
      </c>
      <c r="O92" s="6">
        <v>0</v>
      </c>
      <c r="P92" s="5" t="str">
        <f>+'Estado Apropiacion Unidad y Sub'!AA253</f>
        <v/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</row>
    <row r="93" spans="1:29" ht="15" customHeight="1" x14ac:dyDescent="0.25">
      <c r="A93" s="26" t="s">
        <v>0</v>
      </c>
      <c r="B93" s="83" t="s">
        <v>1</v>
      </c>
      <c r="C93" s="84"/>
      <c r="D93" s="26" t="s">
        <v>198</v>
      </c>
      <c r="E93" s="26" t="s">
        <v>199</v>
      </c>
      <c r="F93" s="4" t="s">
        <v>168</v>
      </c>
      <c r="G93" s="4" t="s">
        <v>32</v>
      </c>
      <c r="H93" s="4" t="s">
        <v>33</v>
      </c>
      <c r="I93" s="5">
        <v>4896771638</v>
      </c>
      <c r="J93" s="38">
        <f>+'Estado Apropiacion Unidad y Sub'!U$256</f>
        <v>0</v>
      </c>
      <c r="K93" s="6">
        <f>+'Estado Apropiacion Unidad y Sub'!V$256</f>
        <v>0</v>
      </c>
      <c r="L93" s="38">
        <f>+'Estado Apropiacion Unidad y Sub'!W$256</f>
        <v>0</v>
      </c>
      <c r="M93" s="38">
        <f>+'Estado Apropiacion Unidad y Sub'!X$256</f>
        <v>0</v>
      </c>
      <c r="N93" s="5">
        <f t="shared" si="13"/>
        <v>4896771638</v>
      </c>
      <c r="O93" s="6">
        <v>0</v>
      </c>
      <c r="P93" s="5">
        <f>+'Estado Apropiacion Unidad y Sub'!AA256</f>
        <v>272400000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</row>
    <row r="94" spans="1:29" ht="15" customHeight="1" x14ac:dyDescent="0.25">
      <c r="A94" s="26" t="s">
        <v>0</v>
      </c>
      <c r="B94" s="83" t="s">
        <v>1</v>
      </c>
      <c r="C94" s="84"/>
      <c r="D94" s="26" t="s">
        <v>200</v>
      </c>
      <c r="E94" s="26" t="s">
        <v>201</v>
      </c>
      <c r="F94" s="4" t="s">
        <v>168</v>
      </c>
      <c r="G94" s="4" t="s">
        <v>32</v>
      </c>
      <c r="H94" s="4" t="s">
        <v>33</v>
      </c>
      <c r="I94" s="5">
        <v>226402240</v>
      </c>
      <c r="J94" s="38">
        <f>+'Estado Apropiacion Unidad y Sub'!U$259</f>
        <v>0</v>
      </c>
      <c r="K94" s="6">
        <f>+'Estado Apropiacion Unidad y Sub'!V$259</f>
        <v>0</v>
      </c>
      <c r="L94" s="38">
        <f>+'Estado Apropiacion Unidad y Sub'!W$259</f>
        <v>0</v>
      </c>
      <c r="M94" s="38">
        <f>+'Estado Apropiacion Unidad y Sub'!X$259</f>
        <v>0</v>
      </c>
      <c r="N94" s="5">
        <f t="shared" si="13"/>
        <v>226402240</v>
      </c>
      <c r="O94" s="6">
        <v>0</v>
      </c>
      <c r="P94" s="5">
        <f>+'Estado Apropiacion Unidad y Sub'!AA259</f>
        <v>4896771638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</row>
    <row r="95" spans="1:29" ht="15" customHeight="1" x14ac:dyDescent="0.25">
      <c r="A95" s="26" t="s">
        <v>0</v>
      </c>
      <c r="B95" s="83" t="s">
        <v>1</v>
      </c>
      <c r="C95" s="84"/>
      <c r="D95" s="26" t="s">
        <v>202</v>
      </c>
      <c r="E95" s="26" t="s">
        <v>203</v>
      </c>
      <c r="F95" s="4" t="s">
        <v>168</v>
      </c>
      <c r="G95" s="4" t="s">
        <v>32</v>
      </c>
      <c r="H95" s="4" t="s">
        <v>33</v>
      </c>
      <c r="I95" s="5">
        <v>409595685</v>
      </c>
      <c r="J95" s="38">
        <f>+'Estado Apropiacion Unidad y Sub'!U$262</f>
        <v>0</v>
      </c>
      <c r="K95" s="6">
        <f>+'Estado Apropiacion Unidad y Sub'!V$262</f>
        <v>0</v>
      </c>
      <c r="L95" s="38">
        <f>+'Estado Apropiacion Unidad y Sub'!W$262</f>
        <v>0</v>
      </c>
      <c r="M95" s="38">
        <f>+'Estado Apropiacion Unidad y Sub'!$X$265</f>
        <v>50880000</v>
      </c>
      <c r="N95" s="5">
        <f t="shared" si="13"/>
        <v>358715685</v>
      </c>
      <c r="O95" s="6">
        <v>0</v>
      </c>
      <c r="P95" s="5">
        <f>+'Estado Apropiacion Unidad y Sub'!AA262</f>
        <v>226402240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</row>
    <row r="96" spans="1:29" ht="15" customHeight="1" x14ac:dyDescent="0.25">
      <c r="A96" s="26" t="s">
        <v>0</v>
      </c>
      <c r="B96" s="83" t="s">
        <v>1</v>
      </c>
      <c r="C96" s="84"/>
      <c r="D96" s="26" t="s">
        <v>204</v>
      </c>
      <c r="E96" s="26" t="s">
        <v>205</v>
      </c>
      <c r="F96" s="4" t="s">
        <v>168</v>
      </c>
      <c r="G96" s="4" t="s">
        <v>32</v>
      </c>
      <c r="H96" s="4" t="s">
        <v>33</v>
      </c>
      <c r="I96" s="5">
        <v>4052965248</v>
      </c>
      <c r="J96" s="38">
        <f>+'Estado Apropiacion Unidad y Sub'!U$265</f>
        <v>0</v>
      </c>
      <c r="K96" s="6">
        <f>+'Estado Apropiacion Unidad y Sub'!V$265</f>
        <v>0</v>
      </c>
      <c r="L96" s="38">
        <f>+'Estado Apropiacion Unidad y Sub'!W$265</f>
        <v>0</v>
      </c>
      <c r="M96" s="38">
        <f>+'Estado Apropiacion Unidad y Sub'!X268</f>
        <v>0</v>
      </c>
      <c r="N96" s="5">
        <f t="shared" si="13"/>
        <v>4052965248</v>
      </c>
      <c r="O96" s="6">
        <v>0</v>
      </c>
      <c r="P96" s="5">
        <f>+'Estado Apropiacion Unidad y Sub'!AA265</f>
        <v>358715685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</row>
    <row r="97" spans="1:29" ht="15" customHeight="1" x14ac:dyDescent="0.25">
      <c r="A97" s="26" t="s">
        <v>0</v>
      </c>
      <c r="B97" s="83" t="s">
        <v>1</v>
      </c>
      <c r="C97" s="84"/>
      <c r="D97" s="26" t="s">
        <v>206</v>
      </c>
      <c r="E97" s="26" t="s">
        <v>207</v>
      </c>
      <c r="F97" s="4" t="s">
        <v>168</v>
      </c>
      <c r="G97" s="4" t="s">
        <v>32</v>
      </c>
      <c r="H97" s="4" t="s">
        <v>33</v>
      </c>
      <c r="I97" s="5">
        <v>504000000</v>
      </c>
      <c r="J97" s="38">
        <f>+'Estado Apropiacion Unidad y Sub'!U$268</f>
        <v>0</v>
      </c>
      <c r="K97" s="6">
        <f>+'Estado Apropiacion Unidad y Sub'!V$268</f>
        <v>0</v>
      </c>
      <c r="L97" s="38">
        <f>+'Estado Apropiacion Unidad y Sub'!W$268</f>
        <v>0</v>
      </c>
      <c r="M97" s="38">
        <f>+'Estado Apropiacion Unidad y Sub'!X$268</f>
        <v>0</v>
      </c>
      <c r="N97" s="5">
        <f t="shared" si="13"/>
        <v>504000000</v>
      </c>
      <c r="O97" s="6">
        <v>0</v>
      </c>
      <c r="P97" s="5">
        <f>+'Estado Apropiacion Unidad y Sub'!AA268</f>
        <v>4052965248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</row>
    <row r="98" spans="1:29" ht="15" customHeight="1" x14ac:dyDescent="0.25">
      <c r="A98" s="26" t="s">
        <v>0</v>
      </c>
      <c r="B98" s="83" t="s">
        <v>1</v>
      </c>
      <c r="C98" s="84"/>
      <c r="D98" s="26" t="s">
        <v>208</v>
      </c>
      <c r="E98" s="26" t="s">
        <v>209</v>
      </c>
      <c r="F98" s="4" t="s">
        <v>168</v>
      </c>
      <c r="G98" s="4" t="s">
        <v>32</v>
      </c>
      <c r="H98" s="4" t="s">
        <v>33</v>
      </c>
      <c r="I98" s="5">
        <v>992065668</v>
      </c>
      <c r="J98" s="38">
        <f>+'Estado Apropiacion Unidad y Sub'!$U$271</f>
        <v>300000000</v>
      </c>
      <c r="K98" s="6">
        <f>+'Estado Apropiacion Unidad y Sub'!V$271</f>
        <v>0</v>
      </c>
      <c r="L98" s="38">
        <f>+'Estado Apropiacion Unidad y Sub'!$W$274</f>
        <v>180000000</v>
      </c>
      <c r="M98" s="38">
        <f>+'Estado Apropiacion Unidad y Sub'!X$271</f>
        <v>0</v>
      </c>
      <c r="N98" s="5">
        <f t="shared" si="13"/>
        <v>1472065668</v>
      </c>
      <c r="O98" s="6">
        <v>0</v>
      </c>
      <c r="P98" s="5">
        <f>+'Estado Apropiacion Unidad y Sub'!AA271</f>
        <v>804000000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</row>
    <row r="99" spans="1:29" ht="15" customHeight="1" x14ac:dyDescent="0.25">
      <c r="A99" s="25" t="s">
        <v>0</v>
      </c>
      <c r="B99" s="89" t="s">
        <v>1</v>
      </c>
      <c r="C99" s="90"/>
      <c r="D99" s="25" t="s">
        <v>186</v>
      </c>
      <c r="E99" s="25" t="s">
        <v>187</v>
      </c>
      <c r="F99" s="10" t="s">
        <v>210</v>
      </c>
      <c r="G99" s="10" t="s">
        <v>163</v>
      </c>
      <c r="H99" s="10" t="s">
        <v>33</v>
      </c>
      <c r="I99" s="11">
        <f>SUM(I100:I105)</f>
        <v>8301000000</v>
      </c>
      <c r="J99" s="11">
        <f t="shared" ref="J99:M99" si="14">SUM(J100:J105)</f>
        <v>0</v>
      </c>
      <c r="K99" s="11">
        <f t="shared" si="14"/>
        <v>0</v>
      </c>
      <c r="L99" s="11">
        <f t="shared" si="14"/>
        <v>0</v>
      </c>
      <c r="M99" s="11">
        <f t="shared" si="14"/>
        <v>0</v>
      </c>
      <c r="N99" s="11">
        <f>SUM(N100:N105)</f>
        <v>8301000000</v>
      </c>
      <c r="O99" s="11">
        <v>8301000000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</row>
    <row r="100" spans="1:29" ht="15" customHeight="1" x14ac:dyDescent="0.25">
      <c r="A100" s="26" t="s">
        <v>0</v>
      </c>
      <c r="B100" s="83" t="s">
        <v>1</v>
      </c>
      <c r="C100" s="84"/>
      <c r="D100" s="26" t="s">
        <v>211</v>
      </c>
      <c r="E100" s="26" t="s">
        <v>212</v>
      </c>
      <c r="F100" s="4" t="s">
        <v>210</v>
      </c>
      <c r="G100" s="4" t="s">
        <v>163</v>
      </c>
      <c r="H100" s="4" t="s">
        <v>33</v>
      </c>
      <c r="I100" s="5">
        <v>2295637505</v>
      </c>
      <c r="J100" s="6"/>
      <c r="K100" s="6">
        <f>+'Estado Apropiacion Unidad y Sub'!V$275</f>
        <v>0</v>
      </c>
      <c r="L100" s="6">
        <f>+'Estado Apropiacion Unidad y Sub'!W$275</f>
        <v>0</v>
      </c>
      <c r="M100" s="6">
        <f>+'Estado Apropiacion Unidad y Sub'!X$275</f>
        <v>0</v>
      </c>
      <c r="N100" s="5">
        <f t="shared" ref="N100:N105" si="15">+I100+J100-K100+L100-M100</f>
        <v>2295637505</v>
      </c>
      <c r="O100" s="6">
        <v>0</v>
      </c>
      <c r="P100" s="5">
        <v>2295637505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</row>
    <row r="101" spans="1:29" ht="15" customHeight="1" x14ac:dyDescent="0.25">
      <c r="A101" s="26" t="s">
        <v>0</v>
      </c>
      <c r="B101" s="83" t="s">
        <v>1</v>
      </c>
      <c r="C101" s="84"/>
      <c r="D101" s="26" t="s">
        <v>188</v>
      </c>
      <c r="E101" s="26" t="s">
        <v>189</v>
      </c>
      <c r="F101" s="4" t="s">
        <v>210</v>
      </c>
      <c r="G101" s="4" t="s">
        <v>163</v>
      </c>
      <c r="H101" s="4" t="s">
        <v>33</v>
      </c>
      <c r="I101" s="5">
        <v>1211041526</v>
      </c>
      <c r="J101" s="6">
        <f>+'Estado Apropiacion Unidad y Sub'!U$278</f>
        <v>0</v>
      </c>
      <c r="K101" s="6">
        <f>+'Estado Apropiacion Unidad y Sub'!V$278</f>
        <v>0</v>
      </c>
      <c r="L101" s="6">
        <f>+'Estado Apropiacion Unidad y Sub'!W$278</f>
        <v>0</v>
      </c>
      <c r="M101" s="6">
        <f>+'Estado Apropiacion Unidad y Sub'!X$278</f>
        <v>0</v>
      </c>
      <c r="N101" s="5">
        <f t="shared" si="15"/>
        <v>1211041526</v>
      </c>
      <c r="O101" s="6">
        <v>0</v>
      </c>
      <c r="P101" s="5">
        <v>1211041526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</row>
    <row r="102" spans="1:29" ht="15" customHeight="1" x14ac:dyDescent="0.25">
      <c r="A102" s="26" t="s">
        <v>0</v>
      </c>
      <c r="B102" s="83" t="s">
        <v>1</v>
      </c>
      <c r="C102" s="84"/>
      <c r="D102" s="26" t="s">
        <v>190</v>
      </c>
      <c r="E102" s="26" t="s">
        <v>191</v>
      </c>
      <c r="F102" s="4" t="s">
        <v>210</v>
      </c>
      <c r="G102" s="4" t="s">
        <v>163</v>
      </c>
      <c r="H102" s="4" t="s">
        <v>33</v>
      </c>
      <c r="I102" s="5">
        <v>212968438</v>
      </c>
      <c r="J102" s="6">
        <f>+'Estado Apropiacion Unidad y Sub'!U$281</f>
        <v>0</v>
      </c>
      <c r="K102" s="6">
        <f>+'Estado Apropiacion Unidad y Sub'!V$281</f>
        <v>0</v>
      </c>
      <c r="L102" s="6">
        <f>+'Estado Apropiacion Unidad y Sub'!W$281</f>
        <v>0</v>
      </c>
      <c r="M102" s="6">
        <f>+'Estado Apropiacion Unidad y Sub'!X$281</f>
        <v>0</v>
      </c>
      <c r="N102" s="5">
        <f t="shared" si="15"/>
        <v>212968438</v>
      </c>
      <c r="O102" s="6">
        <v>0</v>
      </c>
      <c r="P102" s="5">
        <v>212968438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</row>
    <row r="103" spans="1:29" ht="15" customHeight="1" x14ac:dyDescent="0.25">
      <c r="A103" s="26" t="s">
        <v>0</v>
      </c>
      <c r="B103" s="83" t="s">
        <v>1</v>
      </c>
      <c r="C103" s="84"/>
      <c r="D103" s="26" t="s">
        <v>202</v>
      </c>
      <c r="E103" s="26" t="s">
        <v>203</v>
      </c>
      <c r="F103" s="4" t="s">
        <v>210</v>
      </c>
      <c r="G103" s="4" t="s">
        <v>163</v>
      </c>
      <c r="H103" s="4" t="s">
        <v>33</v>
      </c>
      <c r="I103" s="5">
        <v>1004845185</v>
      </c>
      <c r="J103" s="6">
        <f>+'Estado Apropiacion Unidad y Sub'!U$285</f>
        <v>0</v>
      </c>
      <c r="K103" s="6">
        <f>+'Estado Apropiacion Unidad y Sub'!V$285</f>
        <v>0</v>
      </c>
      <c r="L103" s="6">
        <f>+'Estado Apropiacion Unidad y Sub'!W$285</f>
        <v>0</v>
      </c>
      <c r="M103" s="6">
        <f>+'Estado Apropiacion Unidad y Sub'!X$285</f>
        <v>0</v>
      </c>
      <c r="N103" s="5">
        <f t="shared" si="15"/>
        <v>1004845185</v>
      </c>
      <c r="O103" s="6">
        <v>0</v>
      </c>
      <c r="P103" s="5">
        <v>1004845185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</row>
    <row r="104" spans="1:29" ht="14.25" customHeight="1" x14ac:dyDescent="0.25">
      <c r="A104" s="26" t="s">
        <v>0</v>
      </c>
      <c r="B104" s="83" t="s">
        <v>1</v>
      </c>
      <c r="C104" s="84"/>
      <c r="D104" s="26" t="s">
        <v>204</v>
      </c>
      <c r="E104" s="26" t="s">
        <v>205</v>
      </c>
      <c r="F104" s="4" t="s">
        <v>210</v>
      </c>
      <c r="G104" s="4" t="s">
        <v>163</v>
      </c>
      <c r="H104" s="4" t="s">
        <v>33</v>
      </c>
      <c r="I104" s="5">
        <v>700000000</v>
      </c>
      <c r="J104" s="6">
        <f>+'Estado Apropiacion Unidad y Sub'!U$288</f>
        <v>0</v>
      </c>
      <c r="K104" s="6">
        <f>+'Estado Apropiacion Unidad y Sub'!V$288</f>
        <v>0</v>
      </c>
      <c r="L104" s="6">
        <f>+'Estado Apropiacion Unidad y Sub'!W$288</f>
        <v>0</v>
      </c>
      <c r="M104" s="6">
        <f>+'Estado Apropiacion Unidad y Sub'!X$288</f>
        <v>0</v>
      </c>
      <c r="N104" s="5">
        <f t="shared" si="15"/>
        <v>700000000</v>
      </c>
      <c r="O104" s="6">
        <v>0</v>
      </c>
      <c r="P104" s="5">
        <v>700000000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</row>
    <row r="105" spans="1:29" ht="15" customHeight="1" x14ac:dyDescent="0.25">
      <c r="A105" s="26" t="s">
        <v>0</v>
      </c>
      <c r="B105" s="83" t="s">
        <v>1</v>
      </c>
      <c r="C105" s="84"/>
      <c r="D105" s="26" t="s">
        <v>206</v>
      </c>
      <c r="E105" s="26" t="s">
        <v>207</v>
      </c>
      <c r="F105" s="4" t="s">
        <v>210</v>
      </c>
      <c r="G105" s="4" t="s">
        <v>163</v>
      </c>
      <c r="H105" s="4" t="s">
        <v>33</v>
      </c>
      <c r="I105" s="5">
        <v>2876507346</v>
      </c>
      <c r="J105" s="6">
        <f>+'Estado Apropiacion Unidad y Sub'!U$291</f>
        <v>0</v>
      </c>
      <c r="K105" s="6">
        <f>+'Estado Apropiacion Unidad y Sub'!V$291</f>
        <v>0</v>
      </c>
      <c r="L105" s="6">
        <f>+'Estado Apropiacion Unidad y Sub'!W$291</f>
        <v>0</v>
      </c>
      <c r="M105" s="6">
        <f>+'Estado Apropiacion Unidad y Sub'!X$291</f>
        <v>0</v>
      </c>
      <c r="N105" s="5">
        <f t="shared" si="15"/>
        <v>2876507346</v>
      </c>
      <c r="O105" s="6">
        <v>0</v>
      </c>
      <c r="P105" s="5">
        <v>2876507346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</row>
    <row r="106" spans="1:29" ht="15" customHeight="1" x14ac:dyDescent="0.25">
      <c r="A106" s="25" t="s">
        <v>0</v>
      </c>
      <c r="B106" s="89" t="s">
        <v>1</v>
      </c>
      <c r="C106" s="90"/>
      <c r="D106" s="25" t="s">
        <v>213</v>
      </c>
      <c r="E106" s="25" t="s">
        <v>214</v>
      </c>
      <c r="F106" s="10" t="s">
        <v>168</v>
      </c>
      <c r="G106" s="10" t="s">
        <v>32</v>
      </c>
      <c r="H106" s="10" t="s">
        <v>33</v>
      </c>
      <c r="I106" s="11">
        <f>SUM(I107:I111)</f>
        <v>1987583148</v>
      </c>
      <c r="J106" s="11">
        <f t="shared" ref="J106:M106" si="16">SUM(J107:J111)</f>
        <v>0</v>
      </c>
      <c r="K106" s="11">
        <f t="shared" si="16"/>
        <v>0</v>
      </c>
      <c r="L106" s="11">
        <f t="shared" si="16"/>
        <v>0</v>
      </c>
      <c r="M106" s="11">
        <f t="shared" si="16"/>
        <v>0</v>
      </c>
      <c r="N106" s="11">
        <f>SUM(N107:N111)</f>
        <v>1987583148</v>
      </c>
      <c r="O106" s="11">
        <v>1987583148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</row>
    <row r="107" spans="1:29" ht="15" customHeight="1" x14ac:dyDescent="0.25">
      <c r="A107" s="26" t="s">
        <v>0</v>
      </c>
      <c r="B107" s="83" t="s">
        <v>1</v>
      </c>
      <c r="C107" s="84"/>
      <c r="D107" s="26" t="s">
        <v>215</v>
      </c>
      <c r="E107" s="26" t="s">
        <v>216</v>
      </c>
      <c r="F107" s="4" t="s">
        <v>168</v>
      </c>
      <c r="G107" s="4" t="s">
        <v>32</v>
      </c>
      <c r="H107" s="4" t="s">
        <v>33</v>
      </c>
      <c r="I107" s="5">
        <v>240512135</v>
      </c>
      <c r="J107" s="6">
        <f>+'Estado Apropiacion Unidad y Sub'!U$295</f>
        <v>0</v>
      </c>
      <c r="K107" s="6">
        <f>+'Estado Apropiacion Unidad y Sub'!V$295</f>
        <v>0</v>
      </c>
      <c r="L107" s="6">
        <f>+'Estado Apropiacion Unidad y Sub'!W$295</f>
        <v>0</v>
      </c>
      <c r="M107" s="6">
        <f>+'Estado Apropiacion Unidad y Sub'!X$295</f>
        <v>0</v>
      </c>
      <c r="N107" s="5">
        <f t="shared" ref="N107:N111" si="17">+I107+J107-K107+L107-M107</f>
        <v>240512135</v>
      </c>
      <c r="O107" s="6">
        <v>0</v>
      </c>
      <c r="P107" s="5">
        <v>240512135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</row>
    <row r="108" spans="1:29" ht="15" customHeight="1" x14ac:dyDescent="0.25">
      <c r="A108" s="26" t="s">
        <v>0</v>
      </c>
      <c r="B108" s="83" t="s">
        <v>1</v>
      </c>
      <c r="C108" s="84"/>
      <c r="D108" s="26" t="s">
        <v>217</v>
      </c>
      <c r="E108" s="26" t="s">
        <v>218</v>
      </c>
      <c r="F108" s="4" t="s">
        <v>168</v>
      </c>
      <c r="G108" s="4" t="s">
        <v>32</v>
      </c>
      <c r="H108" s="4" t="s">
        <v>33</v>
      </c>
      <c r="I108" s="5">
        <v>551507092</v>
      </c>
      <c r="J108" s="6">
        <f>+'Estado Apropiacion Unidad y Sub'!U$298</f>
        <v>0</v>
      </c>
      <c r="K108" s="6">
        <f>+'Estado Apropiacion Unidad y Sub'!V$298</f>
        <v>0</v>
      </c>
      <c r="L108" s="6">
        <f>+'Estado Apropiacion Unidad y Sub'!W$298</f>
        <v>0</v>
      </c>
      <c r="M108" s="6">
        <f>+'Estado Apropiacion Unidad y Sub'!X$298</f>
        <v>0</v>
      </c>
      <c r="N108" s="5">
        <f t="shared" si="17"/>
        <v>551507092</v>
      </c>
      <c r="O108" s="6">
        <v>0</v>
      </c>
      <c r="P108" s="5">
        <v>551507092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</row>
    <row r="109" spans="1:29" ht="15" customHeight="1" x14ac:dyDescent="0.25">
      <c r="A109" s="26" t="s">
        <v>0</v>
      </c>
      <c r="B109" s="83" t="s">
        <v>1</v>
      </c>
      <c r="C109" s="84"/>
      <c r="D109" s="26" t="s">
        <v>219</v>
      </c>
      <c r="E109" s="26" t="s">
        <v>220</v>
      </c>
      <c r="F109" s="4" t="s">
        <v>168</v>
      </c>
      <c r="G109" s="4" t="s">
        <v>32</v>
      </c>
      <c r="H109" s="4" t="s">
        <v>33</v>
      </c>
      <c r="I109" s="5">
        <v>90000000</v>
      </c>
      <c r="J109" s="6">
        <f>+'Estado Apropiacion Unidad y Sub'!U$301</f>
        <v>0</v>
      </c>
      <c r="K109" s="6">
        <f>+'Estado Apropiacion Unidad y Sub'!V$301</f>
        <v>0</v>
      </c>
      <c r="L109" s="6">
        <f>+'Estado Apropiacion Unidad y Sub'!W$301</f>
        <v>0</v>
      </c>
      <c r="M109" s="6">
        <f>+'Estado Apropiacion Unidad y Sub'!X$301</f>
        <v>0</v>
      </c>
      <c r="N109" s="5">
        <f t="shared" si="17"/>
        <v>90000000</v>
      </c>
      <c r="O109" s="6">
        <v>0</v>
      </c>
      <c r="P109" s="5">
        <v>90000000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</row>
    <row r="110" spans="1:29" ht="15" customHeight="1" x14ac:dyDescent="0.25">
      <c r="A110" s="26" t="s">
        <v>0</v>
      </c>
      <c r="B110" s="83" t="s">
        <v>1</v>
      </c>
      <c r="C110" s="84"/>
      <c r="D110" s="26" t="s">
        <v>221</v>
      </c>
      <c r="E110" s="26" t="s">
        <v>222</v>
      </c>
      <c r="F110" s="4" t="s">
        <v>168</v>
      </c>
      <c r="G110" s="4" t="s">
        <v>32</v>
      </c>
      <c r="H110" s="4" t="s">
        <v>33</v>
      </c>
      <c r="I110" s="5">
        <v>664677071</v>
      </c>
      <c r="J110" s="6">
        <f>+'Estado Apropiacion Unidad y Sub'!U$304</f>
        <v>0</v>
      </c>
      <c r="K110" s="6">
        <f>+'Estado Apropiacion Unidad y Sub'!V$304</f>
        <v>0</v>
      </c>
      <c r="L110" s="6">
        <f>+'Estado Apropiacion Unidad y Sub'!W$304</f>
        <v>0</v>
      </c>
      <c r="M110" s="6">
        <f>+'Estado Apropiacion Unidad y Sub'!X$304</f>
        <v>0</v>
      </c>
      <c r="N110" s="5">
        <f t="shared" si="17"/>
        <v>664677071</v>
      </c>
      <c r="O110" s="6">
        <v>0</v>
      </c>
      <c r="P110" s="5">
        <v>664677071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</row>
    <row r="111" spans="1:29" ht="21" customHeight="1" x14ac:dyDescent="0.25">
      <c r="A111" s="26" t="s">
        <v>0</v>
      </c>
      <c r="B111" s="83" t="s">
        <v>1</v>
      </c>
      <c r="C111" s="84"/>
      <c r="D111" s="26" t="s">
        <v>223</v>
      </c>
      <c r="E111" s="26" t="s">
        <v>224</v>
      </c>
      <c r="F111" s="4" t="s">
        <v>168</v>
      </c>
      <c r="G111" s="4" t="s">
        <v>32</v>
      </c>
      <c r="H111" s="4" t="s">
        <v>33</v>
      </c>
      <c r="I111" s="5">
        <v>440886850</v>
      </c>
      <c r="J111" s="6">
        <f>+'Estado Apropiacion Unidad y Sub'!U$307</f>
        <v>0</v>
      </c>
      <c r="K111" s="6">
        <f>+'Estado Apropiacion Unidad y Sub'!V$307</f>
        <v>0</v>
      </c>
      <c r="L111" s="6">
        <f>+'Estado Apropiacion Unidad y Sub'!W$307</f>
        <v>0</v>
      </c>
      <c r="M111" s="6">
        <f>+'Estado Apropiacion Unidad y Sub'!X$307</f>
        <v>0</v>
      </c>
      <c r="N111" s="5">
        <f t="shared" si="17"/>
        <v>440886850</v>
      </c>
      <c r="O111" s="6">
        <v>0</v>
      </c>
      <c r="P111" s="5">
        <v>440886850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</row>
    <row r="112" spans="1:29" ht="0" hidden="1" customHeight="1" x14ac:dyDescent="0.25"/>
    <row r="113" spans="1:29" ht="21" customHeight="1" x14ac:dyDescent="0.25">
      <c r="A113" s="15"/>
      <c r="B113" s="16"/>
      <c r="C113" s="16"/>
      <c r="D113" s="16"/>
      <c r="E113" s="79" t="s">
        <v>228</v>
      </c>
      <c r="F113" s="79"/>
      <c r="G113" s="79"/>
      <c r="H113" s="79"/>
      <c r="I113" s="22">
        <f>+I8+I21+I29+I37+I42+I74+I77+I78+I79+I82+I83+I86</f>
        <v>51132763000</v>
      </c>
      <c r="J113" s="22">
        <f>+J8+J21+J29+J37+J42+J74+J77+J78+J79+J82+J83+J86</f>
        <v>0</v>
      </c>
      <c r="K113" s="22">
        <f t="shared" ref="K113:AC113" si="18">+K8+K21+K29+P37+K42+K74+K77+K78+K79+K82+K83+K86</f>
        <v>0</v>
      </c>
      <c r="L113" s="22">
        <f t="shared" si="18"/>
        <v>35000000</v>
      </c>
      <c r="M113" s="22">
        <f t="shared" si="18"/>
        <v>35000000</v>
      </c>
      <c r="N113" s="22">
        <f>+N8+N21+N29+N37+N42+N74+N77+N78+N79+N82+N83+N86</f>
        <v>51132763000</v>
      </c>
      <c r="O113" s="22">
        <f t="shared" si="18"/>
        <v>48717825695</v>
      </c>
      <c r="P113" s="22">
        <f t="shared" si="18"/>
        <v>330738000</v>
      </c>
      <c r="Q113" s="22">
        <f t="shared" si="18"/>
        <v>0</v>
      </c>
      <c r="R113" s="22">
        <f t="shared" si="18"/>
        <v>0</v>
      </c>
      <c r="S113" s="22">
        <f t="shared" si="18"/>
        <v>0</v>
      </c>
      <c r="T113" s="22">
        <f t="shared" si="18"/>
        <v>0</v>
      </c>
      <c r="U113" s="22">
        <f t="shared" si="18"/>
        <v>1280000000</v>
      </c>
      <c r="V113" s="22">
        <f t="shared" si="18"/>
        <v>0</v>
      </c>
      <c r="W113" s="22">
        <f t="shared" si="18"/>
        <v>0</v>
      </c>
      <c r="X113" s="22">
        <f t="shared" si="18"/>
        <v>716799305</v>
      </c>
      <c r="Y113" s="22">
        <f t="shared" si="18"/>
        <v>0</v>
      </c>
      <c r="Z113" s="22">
        <f t="shared" si="18"/>
        <v>0</v>
      </c>
      <c r="AA113" s="22">
        <f t="shared" si="18"/>
        <v>0</v>
      </c>
      <c r="AB113" s="22">
        <f t="shared" si="18"/>
        <v>0</v>
      </c>
      <c r="AC113" s="23">
        <f t="shared" si="18"/>
        <v>716799305</v>
      </c>
    </row>
    <row r="114" spans="1:29" ht="21" customHeight="1" x14ac:dyDescent="0.25">
      <c r="A114" s="17"/>
      <c r="B114" s="77" t="s">
        <v>226</v>
      </c>
      <c r="C114" s="77"/>
      <c r="D114" s="8"/>
      <c r="E114" s="80" t="s">
        <v>229</v>
      </c>
      <c r="F114" s="80"/>
      <c r="G114" s="80"/>
      <c r="H114" s="80"/>
      <c r="I114" s="24">
        <f>SUM(I88:I98, I100:I105,I107:I111)</f>
        <v>29291389274</v>
      </c>
      <c r="J114" s="24">
        <f t="shared" ref="J114:AC114" si="19">SUM(J88:J98, J100:J105,J107:J111)</f>
        <v>2000000000</v>
      </c>
      <c r="K114" s="24">
        <f t="shared" si="19"/>
        <v>0</v>
      </c>
      <c r="L114" s="24">
        <f t="shared" si="19"/>
        <v>230880000</v>
      </c>
      <c r="M114" s="24">
        <f t="shared" si="19"/>
        <v>230880000</v>
      </c>
      <c r="N114" s="24">
        <f t="shared" si="19"/>
        <v>31291389274</v>
      </c>
      <c r="O114" s="24">
        <f t="shared" si="19"/>
        <v>0</v>
      </c>
      <c r="P114" s="24">
        <f t="shared" si="19"/>
        <v>22276113495</v>
      </c>
      <c r="Q114" s="24">
        <f t="shared" si="19"/>
        <v>0</v>
      </c>
      <c r="R114" s="24">
        <f t="shared" si="19"/>
        <v>0</v>
      </c>
      <c r="S114" s="24">
        <f t="shared" si="19"/>
        <v>0</v>
      </c>
      <c r="T114" s="24">
        <f t="shared" si="19"/>
        <v>0</v>
      </c>
      <c r="U114" s="24">
        <f t="shared" si="19"/>
        <v>0</v>
      </c>
      <c r="V114" s="24">
        <f t="shared" si="19"/>
        <v>0</v>
      </c>
      <c r="W114" s="24">
        <f t="shared" si="19"/>
        <v>0</v>
      </c>
      <c r="X114" s="24">
        <f t="shared" si="19"/>
        <v>0</v>
      </c>
      <c r="Y114" s="24">
        <f t="shared" si="19"/>
        <v>0</v>
      </c>
      <c r="Z114" s="24">
        <f t="shared" si="19"/>
        <v>0</v>
      </c>
      <c r="AA114" s="24">
        <f t="shared" si="19"/>
        <v>0</v>
      </c>
      <c r="AB114" s="24">
        <f t="shared" si="19"/>
        <v>0</v>
      </c>
      <c r="AC114" s="24">
        <f t="shared" si="19"/>
        <v>0</v>
      </c>
    </row>
    <row r="115" spans="1:29" ht="35.25" customHeight="1" x14ac:dyDescent="0.25">
      <c r="A115" s="19"/>
      <c r="B115" s="78" t="s">
        <v>227</v>
      </c>
      <c r="C115" s="78"/>
      <c r="D115" s="20"/>
      <c r="E115" s="73"/>
      <c r="F115" s="73"/>
      <c r="G115" s="73"/>
      <c r="H115" s="73"/>
      <c r="I115" s="36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1"/>
    </row>
    <row r="117" spans="1:29" x14ac:dyDescent="0.25">
      <c r="I117" s="9"/>
    </row>
    <row r="118" spans="1:29" x14ac:dyDescent="0.25">
      <c r="N118" s="9"/>
    </row>
    <row r="119" spans="1:29" x14ac:dyDescent="0.25">
      <c r="N119" s="9"/>
    </row>
  </sheetData>
  <autoFilter ref="A7:AC111" xr:uid="{2A532727-B62C-47DD-AA0E-243F699788F3}">
    <filterColumn colId="1" showButton="0"/>
    <filterColumn colId="3" showButton="0"/>
  </autoFilter>
  <mergeCells count="114">
    <mergeCell ref="B108:C108"/>
    <mergeCell ref="B107:C107"/>
    <mergeCell ref="B106:C106"/>
    <mergeCell ref="B111:C111"/>
    <mergeCell ref="B110:C110"/>
    <mergeCell ref="B109:C109"/>
    <mergeCell ref="B98:C98"/>
    <mergeCell ref="B97:C97"/>
    <mergeCell ref="B96:C96"/>
    <mergeCell ref="B102:C102"/>
    <mergeCell ref="B101:C101"/>
    <mergeCell ref="B99:C99"/>
    <mergeCell ref="B100:C100"/>
    <mergeCell ref="B105:C105"/>
    <mergeCell ref="B104:C104"/>
    <mergeCell ref="B103:C103"/>
    <mergeCell ref="B89:C89"/>
    <mergeCell ref="B87:C87"/>
    <mergeCell ref="B88:C88"/>
    <mergeCell ref="B92:C92"/>
    <mergeCell ref="B91:C91"/>
    <mergeCell ref="B90:C90"/>
    <mergeCell ref="B95:C95"/>
    <mergeCell ref="B94:C94"/>
    <mergeCell ref="B93:C93"/>
    <mergeCell ref="B79:C79"/>
    <mergeCell ref="B80:C80"/>
    <mergeCell ref="B77:C77"/>
    <mergeCell ref="B78:C78"/>
    <mergeCell ref="B84:C84"/>
    <mergeCell ref="B82:C82"/>
    <mergeCell ref="B81:C81"/>
    <mergeCell ref="B83:C83"/>
    <mergeCell ref="B86:C86"/>
    <mergeCell ref="B85:C85"/>
    <mergeCell ref="B71:C71"/>
    <mergeCell ref="B70:C70"/>
    <mergeCell ref="B69:C69"/>
    <mergeCell ref="B75:C75"/>
    <mergeCell ref="B73:C73"/>
    <mergeCell ref="B72:C72"/>
    <mergeCell ref="B42:C42"/>
    <mergeCell ref="B74:C74"/>
    <mergeCell ref="B76:C76"/>
    <mergeCell ref="B62:C62"/>
    <mergeCell ref="B61:C61"/>
    <mergeCell ref="B60:C60"/>
    <mergeCell ref="B65:C65"/>
    <mergeCell ref="B64:C64"/>
    <mergeCell ref="B63:C63"/>
    <mergeCell ref="B68:C68"/>
    <mergeCell ref="B67:C67"/>
    <mergeCell ref="B66:C66"/>
    <mergeCell ref="B53:C53"/>
    <mergeCell ref="B52:C52"/>
    <mergeCell ref="B51:C51"/>
    <mergeCell ref="B56:C56"/>
    <mergeCell ref="B55:C55"/>
    <mergeCell ref="B54:C54"/>
    <mergeCell ref="B59:C59"/>
    <mergeCell ref="B58:C58"/>
    <mergeCell ref="B57:C57"/>
    <mergeCell ref="B44:C44"/>
    <mergeCell ref="B37:C37"/>
    <mergeCell ref="B43:C43"/>
    <mergeCell ref="B47:C47"/>
    <mergeCell ref="B46:C46"/>
    <mergeCell ref="B45:C45"/>
    <mergeCell ref="B50:C50"/>
    <mergeCell ref="B49:C49"/>
    <mergeCell ref="B48:C48"/>
    <mergeCell ref="B34:C34"/>
    <mergeCell ref="B33:C33"/>
    <mergeCell ref="B32:C32"/>
    <mergeCell ref="B38:C38"/>
    <mergeCell ref="B36:C36"/>
    <mergeCell ref="B35:C35"/>
    <mergeCell ref="B41:C41"/>
    <mergeCell ref="B40:C40"/>
    <mergeCell ref="B39:C39"/>
    <mergeCell ref="B20:C20"/>
    <mergeCell ref="B25:C25"/>
    <mergeCell ref="B24:C24"/>
    <mergeCell ref="B23:C23"/>
    <mergeCell ref="B28:C28"/>
    <mergeCell ref="B27:C27"/>
    <mergeCell ref="B26:C26"/>
    <mergeCell ref="B31:C31"/>
    <mergeCell ref="B29:C29"/>
    <mergeCell ref="B30:C30"/>
    <mergeCell ref="E115:H115"/>
    <mergeCell ref="A1:AC1"/>
    <mergeCell ref="A2:AC2"/>
    <mergeCell ref="A3:AC6"/>
    <mergeCell ref="B114:C114"/>
    <mergeCell ref="B115:C115"/>
    <mergeCell ref="E113:H113"/>
    <mergeCell ref="E114:H114"/>
    <mergeCell ref="D7:E7"/>
    <mergeCell ref="B10:C10"/>
    <mergeCell ref="B9:C9"/>
    <mergeCell ref="B7:C7"/>
    <mergeCell ref="B8:C8"/>
    <mergeCell ref="B13:C13"/>
    <mergeCell ref="B12:C12"/>
    <mergeCell ref="B11:C11"/>
    <mergeCell ref="B16:C16"/>
    <mergeCell ref="B15:C15"/>
    <mergeCell ref="B14:C14"/>
    <mergeCell ref="B19:C19"/>
    <mergeCell ref="B18:C18"/>
    <mergeCell ref="B17:C17"/>
    <mergeCell ref="B21:C21"/>
    <mergeCell ref="B22:C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761C-BE0E-45A9-89D7-3E7FB540A4F8}">
  <dimension ref="A1:AN312"/>
  <sheetViews>
    <sheetView tabSelected="1" workbookViewId="0">
      <pane ySplit="16" topLeftCell="A210" activePane="bottomLeft" state="frozen"/>
      <selection pane="bottomLeft" activeCell="AI215" sqref="AI215"/>
    </sheetView>
  </sheetViews>
  <sheetFormatPr baseColWidth="10" defaultRowHeight="15" x14ac:dyDescent="0.25"/>
  <cols>
    <col min="1" max="1" width="16.140625" style="51" customWidth="1"/>
    <col min="2" max="2" width="10.85546875" style="51" customWidth="1"/>
    <col min="3" max="3" width="43.140625" style="51" customWidth="1"/>
    <col min="4" max="4" width="16.140625" style="51" customWidth="1"/>
    <col min="5" max="5" width="0" style="51" hidden="1" customWidth="1"/>
    <col min="6" max="6" width="5.42578125" style="51" customWidth="1"/>
    <col min="7" max="7" width="18.85546875" style="51" customWidth="1"/>
    <col min="8" max="8" width="1.28515625" style="51" customWidth="1"/>
    <col min="9" max="9" width="13.42578125" style="51" customWidth="1"/>
    <col min="10" max="10" width="1.28515625" style="51" customWidth="1"/>
    <col min="11" max="11" width="7.42578125" style="51" customWidth="1"/>
    <col min="12" max="12" width="6.140625" style="51" customWidth="1"/>
    <col min="13" max="13" width="16.140625" style="51" customWidth="1"/>
    <col min="14" max="14" width="4" style="51" customWidth="1"/>
    <col min="15" max="15" width="6.7109375" style="51" customWidth="1"/>
    <col min="16" max="16" width="43.140625" style="51" customWidth="1"/>
    <col min="17" max="19" width="10.85546875" style="51" customWidth="1"/>
    <col min="20" max="32" width="16.140625" style="51" customWidth="1"/>
    <col min="33" max="33" width="13.42578125" style="51" customWidth="1"/>
    <col min="34" max="34" width="13.5703125" style="51" customWidth="1"/>
    <col min="35" max="40" width="16.140625" style="51" customWidth="1"/>
    <col min="41" max="16384" width="11.42578125" style="51"/>
  </cols>
  <sheetData>
    <row r="1" spans="1:40" ht="7.15" customHeight="1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40" ht="13.7" customHeight="1" x14ac:dyDescent="0.25">
      <c r="A2" s="97"/>
      <c r="B2" s="98"/>
      <c r="C2" s="99" t="s">
        <v>234</v>
      </c>
      <c r="D2" s="98"/>
      <c r="G2" s="53" t="s">
        <v>235</v>
      </c>
      <c r="I2" s="100" t="s">
        <v>236</v>
      </c>
      <c r="K2" s="100" t="s">
        <v>237</v>
      </c>
      <c r="L2" s="98"/>
      <c r="M2" s="98"/>
      <c r="N2" s="98"/>
      <c r="O2" s="42"/>
    </row>
    <row r="3" spans="1:40" ht="0.6" customHeight="1" x14ac:dyDescent="0.25">
      <c r="A3" s="97"/>
      <c r="B3" s="98"/>
      <c r="C3" s="98"/>
      <c r="D3" s="98"/>
      <c r="I3" s="98"/>
      <c r="K3" s="98"/>
      <c r="L3" s="98"/>
      <c r="M3" s="98"/>
      <c r="N3" s="98"/>
      <c r="O3" s="42"/>
    </row>
    <row r="4" spans="1:40" ht="0" hidden="1" customHeight="1" x14ac:dyDescent="0.25">
      <c r="A4" s="97"/>
      <c r="B4" s="98"/>
      <c r="C4" s="98"/>
      <c r="D4" s="98"/>
      <c r="O4" s="42"/>
    </row>
    <row r="5" spans="1:40" ht="14.1" customHeight="1" x14ac:dyDescent="0.25">
      <c r="A5" s="97"/>
      <c r="B5" s="98"/>
      <c r="C5" s="98"/>
      <c r="D5" s="98"/>
      <c r="G5" s="101" t="s">
        <v>238</v>
      </c>
      <c r="I5" s="52" t="s">
        <v>0</v>
      </c>
      <c r="K5" s="100" t="s">
        <v>1</v>
      </c>
      <c r="L5" s="98"/>
      <c r="M5" s="98"/>
      <c r="N5" s="98"/>
      <c r="O5" s="42"/>
    </row>
    <row r="6" spans="1:40" ht="14.1" customHeight="1" x14ac:dyDescent="0.25">
      <c r="A6" s="97"/>
      <c r="B6" s="98"/>
      <c r="C6" s="98"/>
      <c r="D6" s="98"/>
      <c r="G6" s="98"/>
      <c r="O6" s="42"/>
    </row>
    <row r="7" spans="1:40" ht="0" hidden="1" customHeight="1" x14ac:dyDescent="0.25">
      <c r="A7" s="97"/>
      <c r="B7" s="98"/>
      <c r="C7" s="98"/>
      <c r="D7" s="98"/>
      <c r="O7" s="42"/>
    </row>
    <row r="8" spans="1:40" ht="7.15" customHeight="1" x14ac:dyDescent="0.25">
      <c r="A8" s="97"/>
      <c r="B8" s="98"/>
      <c r="C8" s="98"/>
      <c r="D8" s="98"/>
      <c r="G8" s="101" t="s">
        <v>239</v>
      </c>
      <c r="I8" s="102" t="s">
        <v>263</v>
      </c>
      <c r="J8" s="98"/>
      <c r="K8" s="98"/>
      <c r="O8" s="42"/>
    </row>
    <row r="9" spans="1:40" ht="6.6" customHeight="1" x14ac:dyDescent="0.25">
      <c r="A9" s="97"/>
      <c r="B9" s="98"/>
      <c r="G9" s="98"/>
      <c r="I9" s="98"/>
      <c r="J9" s="98"/>
      <c r="K9" s="98"/>
      <c r="O9" s="42"/>
    </row>
    <row r="10" spans="1:40" ht="0.6" customHeight="1" x14ac:dyDescent="0.25">
      <c r="A10" s="97"/>
      <c r="B10" s="98"/>
      <c r="I10" s="98"/>
      <c r="J10" s="98"/>
      <c r="K10" s="98"/>
      <c r="O10" s="42"/>
    </row>
    <row r="11" spans="1:40" ht="11.1" customHeight="1" x14ac:dyDescent="0.25">
      <c r="A11" s="97"/>
      <c r="B11" s="98"/>
      <c r="O11" s="42"/>
    </row>
    <row r="12" spans="1:40" ht="10.15" customHeight="1" x14ac:dyDescent="0.25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1:40" ht="14.25" customHeight="1" x14ac:dyDescent="0.25"/>
    <row r="14" spans="1:40" ht="22.5" x14ac:dyDescent="0.25">
      <c r="A14" s="50" t="s">
        <v>2</v>
      </c>
      <c r="B14" s="94" t="s">
        <v>3</v>
      </c>
      <c r="C14" s="95"/>
      <c r="D14" s="94" t="s">
        <v>240</v>
      </c>
      <c r="E14" s="96"/>
      <c r="F14" s="96"/>
      <c r="G14" s="96"/>
      <c r="H14" s="96"/>
      <c r="I14" s="96"/>
      <c r="J14" s="96"/>
      <c r="K14" s="96"/>
      <c r="L14" s="95"/>
      <c r="M14" s="94" t="s">
        <v>4</v>
      </c>
      <c r="N14" s="96"/>
      <c r="O14" s="96"/>
      <c r="P14" s="95"/>
      <c r="Q14" s="50" t="s">
        <v>5</v>
      </c>
      <c r="R14" s="50" t="s">
        <v>6</v>
      </c>
      <c r="S14" s="50" t="s">
        <v>7</v>
      </c>
      <c r="T14" s="50" t="s">
        <v>8</v>
      </c>
      <c r="U14" s="50" t="s">
        <v>9</v>
      </c>
      <c r="V14" s="50" t="s">
        <v>10</v>
      </c>
      <c r="W14" s="50" t="s">
        <v>11</v>
      </c>
      <c r="X14" s="50" t="s">
        <v>12</v>
      </c>
      <c r="Y14" s="50" t="s">
        <v>13</v>
      </c>
      <c r="Z14" s="50" t="s">
        <v>14</v>
      </c>
      <c r="AA14" s="50" t="s">
        <v>15</v>
      </c>
      <c r="AB14" s="46" t="s">
        <v>16</v>
      </c>
      <c r="AC14" s="46" t="s">
        <v>17</v>
      </c>
      <c r="AD14" s="46" t="s">
        <v>18</v>
      </c>
      <c r="AE14" s="46" t="s">
        <v>19</v>
      </c>
      <c r="AF14" s="46" t="s">
        <v>20</v>
      </c>
      <c r="AG14" s="46" t="s">
        <v>21</v>
      </c>
      <c r="AH14" s="46" t="s">
        <v>22</v>
      </c>
      <c r="AI14" s="46" t="s">
        <v>23</v>
      </c>
      <c r="AJ14" s="46" t="s">
        <v>24</v>
      </c>
      <c r="AK14" s="46" t="s">
        <v>25</v>
      </c>
      <c r="AL14" s="46" t="s">
        <v>26</v>
      </c>
      <c r="AM14" s="46" t="s">
        <v>27</v>
      </c>
      <c r="AN14" s="46" t="s">
        <v>28</v>
      </c>
    </row>
    <row r="15" spans="1:40" x14ac:dyDescent="0.25">
      <c r="A15" s="49" t="s">
        <v>0</v>
      </c>
      <c r="B15" s="91" t="s">
        <v>1</v>
      </c>
      <c r="C15" s="92"/>
      <c r="D15" s="49" t="s">
        <v>241</v>
      </c>
      <c r="F15" s="91" t="s">
        <v>241</v>
      </c>
      <c r="G15" s="93"/>
      <c r="H15" s="93"/>
      <c r="I15" s="93"/>
      <c r="J15" s="93"/>
      <c r="K15" s="93"/>
      <c r="L15" s="92"/>
      <c r="M15" s="49" t="s">
        <v>29</v>
      </c>
      <c r="N15" s="91" t="s">
        <v>30</v>
      </c>
      <c r="O15" s="93"/>
      <c r="P15" s="92"/>
      <c r="Q15" s="49" t="s">
        <v>31</v>
      </c>
      <c r="R15" s="49" t="s">
        <v>32</v>
      </c>
      <c r="S15" s="49" t="s">
        <v>33</v>
      </c>
      <c r="T15" s="47">
        <v>19846685773</v>
      </c>
      <c r="U15" s="48">
        <v>0</v>
      </c>
      <c r="V15" s="48">
        <v>0</v>
      </c>
      <c r="W15" s="48">
        <v>0</v>
      </c>
      <c r="X15" s="48">
        <v>0</v>
      </c>
      <c r="Y15" s="47">
        <v>19846685773</v>
      </c>
      <c r="Z15" s="47">
        <v>19846685773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</row>
    <row r="16" spans="1:40" x14ac:dyDescent="0.25">
      <c r="A16" s="49" t="s">
        <v>0</v>
      </c>
      <c r="B16" s="91" t="s">
        <v>1</v>
      </c>
      <c r="C16" s="92"/>
      <c r="D16" s="49" t="s">
        <v>241</v>
      </c>
      <c r="F16" s="91" t="s">
        <v>241</v>
      </c>
      <c r="G16" s="93"/>
      <c r="H16" s="93"/>
      <c r="I16" s="93"/>
      <c r="J16" s="93"/>
      <c r="K16" s="93"/>
      <c r="L16" s="92"/>
      <c r="M16" s="49" t="s">
        <v>34</v>
      </c>
      <c r="N16" s="91" t="s">
        <v>35</v>
      </c>
      <c r="O16" s="93"/>
      <c r="P16" s="92"/>
      <c r="Q16" s="49" t="s">
        <v>31</v>
      </c>
      <c r="R16" s="49" t="s">
        <v>32</v>
      </c>
      <c r="S16" s="49" t="s">
        <v>33</v>
      </c>
      <c r="T16" s="47">
        <v>13357736526</v>
      </c>
      <c r="U16" s="48">
        <v>0</v>
      </c>
      <c r="V16" s="48">
        <v>0</v>
      </c>
      <c r="W16" s="48">
        <v>0</v>
      </c>
      <c r="X16" s="48">
        <v>0</v>
      </c>
      <c r="Y16" s="47">
        <v>13357736526</v>
      </c>
      <c r="Z16" s="48">
        <v>0</v>
      </c>
      <c r="AA16" s="47">
        <v>13357736526</v>
      </c>
      <c r="AB16" s="48">
        <v>0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0</v>
      </c>
      <c r="AI16" s="48">
        <v>0</v>
      </c>
      <c r="AJ16" s="48">
        <v>0</v>
      </c>
      <c r="AK16" s="48">
        <v>0</v>
      </c>
      <c r="AL16" s="48">
        <v>0</v>
      </c>
      <c r="AM16" s="48">
        <v>0</v>
      </c>
      <c r="AN16" s="48">
        <v>0</v>
      </c>
    </row>
    <row r="17" spans="1:40" x14ac:dyDescent="0.25">
      <c r="A17" s="49" t="s">
        <v>36</v>
      </c>
      <c r="B17" s="91" t="s">
        <v>37</v>
      </c>
      <c r="C17" s="92"/>
      <c r="D17" s="49" t="s">
        <v>241</v>
      </c>
      <c r="F17" s="91" t="s">
        <v>241</v>
      </c>
      <c r="G17" s="93"/>
      <c r="H17" s="93"/>
      <c r="I17" s="93"/>
      <c r="J17" s="93"/>
      <c r="K17" s="93"/>
      <c r="L17" s="92"/>
      <c r="M17" s="49" t="s">
        <v>34</v>
      </c>
      <c r="N17" s="91" t="s">
        <v>35</v>
      </c>
      <c r="O17" s="93"/>
      <c r="P17" s="92"/>
      <c r="Q17" s="49" t="s">
        <v>31</v>
      </c>
      <c r="R17" s="49" t="s">
        <v>32</v>
      </c>
      <c r="S17" s="49" t="s">
        <v>33</v>
      </c>
      <c r="T17" s="47">
        <v>13357736526</v>
      </c>
      <c r="U17" s="48">
        <v>0</v>
      </c>
      <c r="V17" s="48">
        <v>0</v>
      </c>
      <c r="W17" s="48">
        <v>0</v>
      </c>
      <c r="X17" s="48">
        <v>0</v>
      </c>
      <c r="Y17" s="47">
        <v>13357736526</v>
      </c>
      <c r="Z17" s="48">
        <v>0</v>
      </c>
      <c r="AA17" s="47">
        <v>13357736526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8">
        <v>0</v>
      </c>
    </row>
    <row r="18" spans="1:40" x14ac:dyDescent="0.25">
      <c r="A18" s="49" t="s">
        <v>36</v>
      </c>
      <c r="B18" s="91" t="s">
        <v>37</v>
      </c>
      <c r="C18" s="92"/>
      <c r="D18" s="49" t="s">
        <v>242</v>
      </c>
      <c r="F18" s="91" t="s">
        <v>243</v>
      </c>
      <c r="G18" s="93"/>
      <c r="H18" s="93"/>
      <c r="I18" s="93"/>
      <c r="J18" s="93"/>
      <c r="K18" s="93"/>
      <c r="L18" s="92"/>
      <c r="M18" s="49" t="s">
        <v>34</v>
      </c>
      <c r="N18" s="91" t="s">
        <v>35</v>
      </c>
      <c r="O18" s="93"/>
      <c r="P18" s="92"/>
      <c r="Q18" s="49" t="s">
        <v>31</v>
      </c>
      <c r="R18" s="49" t="s">
        <v>32</v>
      </c>
      <c r="S18" s="49" t="s">
        <v>33</v>
      </c>
      <c r="T18" s="47">
        <v>13357736526</v>
      </c>
      <c r="U18" s="48">
        <v>0</v>
      </c>
      <c r="V18" s="48">
        <v>0</v>
      </c>
      <c r="W18" s="48">
        <v>0</v>
      </c>
      <c r="X18" s="48">
        <v>0</v>
      </c>
      <c r="Y18" s="47">
        <v>13357736526</v>
      </c>
      <c r="Z18" s="48" t="s">
        <v>241</v>
      </c>
      <c r="AA18" s="48" t="s">
        <v>241</v>
      </c>
      <c r="AB18" s="48">
        <v>0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0</v>
      </c>
      <c r="AI18" s="47">
        <v>13357736526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</row>
    <row r="19" spans="1:40" x14ac:dyDescent="0.25">
      <c r="A19" s="49" t="s">
        <v>0</v>
      </c>
      <c r="B19" s="91" t="s">
        <v>1</v>
      </c>
      <c r="C19" s="92"/>
      <c r="D19" s="49" t="s">
        <v>241</v>
      </c>
      <c r="F19" s="91" t="s">
        <v>241</v>
      </c>
      <c r="G19" s="93"/>
      <c r="H19" s="93"/>
      <c r="I19" s="93"/>
      <c r="J19" s="93"/>
      <c r="K19" s="93"/>
      <c r="L19" s="92"/>
      <c r="M19" s="49" t="s">
        <v>38</v>
      </c>
      <c r="N19" s="91" t="s">
        <v>39</v>
      </c>
      <c r="O19" s="93"/>
      <c r="P19" s="92"/>
      <c r="Q19" s="49" t="s">
        <v>31</v>
      </c>
      <c r="R19" s="49" t="s">
        <v>32</v>
      </c>
      <c r="S19" s="49" t="s">
        <v>33</v>
      </c>
      <c r="T19" s="47">
        <v>92595716</v>
      </c>
      <c r="U19" s="48">
        <v>0</v>
      </c>
      <c r="V19" s="48">
        <v>0</v>
      </c>
      <c r="W19" s="48">
        <v>0</v>
      </c>
      <c r="X19" s="48">
        <v>0</v>
      </c>
      <c r="Y19" s="47">
        <v>92595716</v>
      </c>
      <c r="Z19" s="48">
        <v>0</v>
      </c>
      <c r="AA19" s="47">
        <v>92595716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</row>
    <row r="20" spans="1:40" x14ac:dyDescent="0.25">
      <c r="A20" s="49" t="s">
        <v>36</v>
      </c>
      <c r="B20" s="91" t="s">
        <v>37</v>
      </c>
      <c r="C20" s="92"/>
      <c r="D20" s="49" t="s">
        <v>241</v>
      </c>
      <c r="F20" s="91" t="s">
        <v>241</v>
      </c>
      <c r="G20" s="93"/>
      <c r="H20" s="93"/>
      <c r="I20" s="93"/>
      <c r="J20" s="93"/>
      <c r="K20" s="93"/>
      <c r="L20" s="92"/>
      <c r="M20" s="49" t="s">
        <v>38</v>
      </c>
      <c r="N20" s="91" t="s">
        <v>39</v>
      </c>
      <c r="O20" s="93"/>
      <c r="P20" s="92"/>
      <c r="Q20" s="49" t="s">
        <v>31</v>
      </c>
      <c r="R20" s="49" t="s">
        <v>32</v>
      </c>
      <c r="S20" s="49" t="s">
        <v>33</v>
      </c>
      <c r="T20" s="47">
        <v>92595716</v>
      </c>
      <c r="U20" s="48">
        <v>0</v>
      </c>
      <c r="V20" s="48">
        <v>0</v>
      </c>
      <c r="W20" s="48">
        <v>0</v>
      </c>
      <c r="X20" s="48">
        <v>0</v>
      </c>
      <c r="Y20" s="47">
        <v>92595716</v>
      </c>
      <c r="Z20" s="48">
        <v>0</v>
      </c>
      <c r="AA20" s="47">
        <v>92595716</v>
      </c>
      <c r="AB20" s="48">
        <v>0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0</v>
      </c>
      <c r="AI20" s="48">
        <v>0</v>
      </c>
      <c r="AJ20" s="48">
        <v>0</v>
      </c>
      <c r="AK20" s="48">
        <v>0</v>
      </c>
      <c r="AL20" s="48">
        <v>0</v>
      </c>
      <c r="AM20" s="48">
        <v>0</v>
      </c>
      <c r="AN20" s="48">
        <v>0</v>
      </c>
    </row>
    <row r="21" spans="1:40" x14ac:dyDescent="0.25">
      <c r="A21" s="49" t="s">
        <v>36</v>
      </c>
      <c r="B21" s="91" t="s">
        <v>37</v>
      </c>
      <c r="C21" s="92"/>
      <c r="D21" s="49" t="s">
        <v>242</v>
      </c>
      <c r="F21" s="91" t="s">
        <v>243</v>
      </c>
      <c r="G21" s="93"/>
      <c r="H21" s="93"/>
      <c r="I21" s="93"/>
      <c r="J21" s="93"/>
      <c r="K21" s="93"/>
      <c r="L21" s="92"/>
      <c r="M21" s="49" t="s">
        <v>38</v>
      </c>
      <c r="N21" s="91" t="s">
        <v>39</v>
      </c>
      <c r="O21" s="93"/>
      <c r="P21" s="92"/>
      <c r="Q21" s="49" t="s">
        <v>31</v>
      </c>
      <c r="R21" s="49" t="s">
        <v>32</v>
      </c>
      <c r="S21" s="49" t="s">
        <v>33</v>
      </c>
      <c r="T21" s="47">
        <v>92595716</v>
      </c>
      <c r="U21" s="48">
        <v>0</v>
      </c>
      <c r="V21" s="48">
        <v>0</v>
      </c>
      <c r="W21" s="48">
        <v>0</v>
      </c>
      <c r="X21" s="48">
        <v>0</v>
      </c>
      <c r="Y21" s="47">
        <v>92595716</v>
      </c>
      <c r="Z21" s="48" t="s">
        <v>241</v>
      </c>
      <c r="AA21" s="48" t="s">
        <v>241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7">
        <v>92595716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</row>
    <row r="22" spans="1:40" x14ac:dyDescent="0.25">
      <c r="A22" s="49" t="s">
        <v>0</v>
      </c>
      <c r="B22" s="91" t="s">
        <v>1</v>
      </c>
      <c r="C22" s="92"/>
      <c r="D22" s="49" t="s">
        <v>241</v>
      </c>
      <c r="F22" s="91" t="s">
        <v>241</v>
      </c>
      <c r="G22" s="93"/>
      <c r="H22" s="93"/>
      <c r="I22" s="93"/>
      <c r="J22" s="93"/>
      <c r="K22" s="93"/>
      <c r="L22" s="92"/>
      <c r="M22" s="49" t="s">
        <v>40</v>
      </c>
      <c r="N22" s="91" t="s">
        <v>41</v>
      </c>
      <c r="O22" s="93"/>
      <c r="P22" s="92"/>
      <c r="Q22" s="49" t="s">
        <v>31</v>
      </c>
      <c r="R22" s="49" t="s">
        <v>32</v>
      </c>
      <c r="S22" s="49" t="s">
        <v>33</v>
      </c>
      <c r="T22" s="47">
        <v>163723793</v>
      </c>
      <c r="U22" s="48">
        <v>0</v>
      </c>
      <c r="V22" s="48">
        <v>0</v>
      </c>
      <c r="W22" s="48">
        <v>0</v>
      </c>
      <c r="X22" s="48">
        <v>0</v>
      </c>
      <c r="Y22" s="47">
        <v>163723793</v>
      </c>
      <c r="Z22" s="48">
        <v>0</v>
      </c>
      <c r="AA22" s="47">
        <v>163723793</v>
      </c>
      <c r="AB22" s="48">
        <v>0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0</v>
      </c>
      <c r="AN22" s="48">
        <v>0</v>
      </c>
    </row>
    <row r="23" spans="1:40" x14ac:dyDescent="0.25">
      <c r="A23" s="49" t="s">
        <v>36</v>
      </c>
      <c r="B23" s="91" t="s">
        <v>37</v>
      </c>
      <c r="C23" s="92"/>
      <c r="D23" s="49" t="s">
        <v>241</v>
      </c>
      <c r="F23" s="91" t="s">
        <v>241</v>
      </c>
      <c r="G23" s="93"/>
      <c r="H23" s="93"/>
      <c r="I23" s="93"/>
      <c r="J23" s="93"/>
      <c r="K23" s="93"/>
      <c r="L23" s="92"/>
      <c r="M23" s="49" t="s">
        <v>40</v>
      </c>
      <c r="N23" s="91" t="s">
        <v>41</v>
      </c>
      <c r="O23" s="93"/>
      <c r="P23" s="92"/>
      <c r="Q23" s="49" t="s">
        <v>31</v>
      </c>
      <c r="R23" s="49" t="s">
        <v>32</v>
      </c>
      <c r="S23" s="49" t="s">
        <v>33</v>
      </c>
      <c r="T23" s="47">
        <v>163723793</v>
      </c>
      <c r="U23" s="48">
        <v>0</v>
      </c>
      <c r="V23" s="48">
        <v>0</v>
      </c>
      <c r="W23" s="48">
        <v>0</v>
      </c>
      <c r="X23" s="48">
        <v>0</v>
      </c>
      <c r="Y23" s="47">
        <v>163723793</v>
      </c>
      <c r="Z23" s="48">
        <v>0</v>
      </c>
      <c r="AA23" s="47">
        <v>163723793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</row>
    <row r="24" spans="1:40" x14ac:dyDescent="0.25">
      <c r="A24" s="49" t="s">
        <v>36</v>
      </c>
      <c r="B24" s="91" t="s">
        <v>37</v>
      </c>
      <c r="C24" s="92"/>
      <c r="D24" s="49" t="s">
        <v>242</v>
      </c>
      <c r="F24" s="91" t="s">
        <v>243</v>
      </c>
      <c r="G24" s="93"/>
      <c r="H24" s="93"/>
      <c r="I24" s="93"/>
      <c r="J24" s="93"/>
      <c r="K24" s="93"/>
      <c r="L24" s="92"/>
      <c r="M24" s="49" t="s">
        <v>40</v>
      </c>
      <c r="N24" s="91" t="s">
        <v>41</v>
      </c>
      <c r="O24" s="93"/>
      <c r="P24" s="92"/>
      <c r="Q24" s="49" t="s">
        <v>31</v>
      </c>
      <c r="R24" s="49" t="s">
        <v>32</v>
      </c>
      <c r="S24" s="49" t="s">
        <v>33</v>
      </c>
      <c r="T24" s="47">
        <v>163723793</v>
      </c>
      <c r="U24" s="48">
        <v>0</v>
      </c>
      <c r="V24" s="48">
        <v>0</v>
      </c>
      <c r="W24" s="48">
        <v>0</v>
      </c>
      <c r="X24" s="48">
        <v>0</v>
      </c>
      <c r="Y24" s="47">
        <v>163723793</v>
      </c>
      <c r="Z24" s="48" t="s">
        <v>241</v>
      </c>
      <c r="AA24" s="48" t="s">
        <v>241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7">
        <v>163723793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</row>
    <row r="25" spans="1:40" x14ac:dyDescent="0.25">
      <c r="A25" s="49" t="s">
        <v>0</v>
      </c>
      <c r="B25" s="91" t="s">
        <v>1</v>
      </c>
      <c r="C25" s="92"/>
      <c r="D25" s="49" t="s">
        <v>241</v>
      </c>
      <c r="F25" s="91" t="s">
        <v>241</v>
      </c>
      <c r="G25" s="93"/>
      <c r="H25" s="93"/>
      <c r="I25" s="93"/>
      <c r="J25" s="93"/>
      <c r="K25" s="93"/>
      <c r="L25" s="92"/>
      <c r="M25" s="49" t="s">
        <v>42</v>
      </c>
      <c r="N25" s="91" t="s">
        <v>43</v>
      </c>
      <c r="O25" s="93"/>
      <c r="P25" s="92"/>
      <c r="Q25" s="49" t="s">
        <v>31</v>
      </c>
      <c r="R25" s="49" t="s">
        <v>32</v>
      </c>
      <c r="S25" s="49" t="s">
        <v>33</v>
      </c>
      <c r="T25" s="47">
        <v>117119770</v>
      </c>
      <c r="U25" s="48">
        <v>0</v>
      </c>
      <c r="V25" s="48">
        <v>0</v>
      </c>
      <c r="W25" s="48">
        <v>0</v>
      </c>
      <c r="X25" s="48">
        <v>0</v>
      </c>
      <c r="Y25" s="47">
        <v>117119770</v>
      </c>
      <c r="Z25" s="48">
        <v>0</v>
      </c>
      <c r="AA25" s="47">
        <v>117119770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</row>
    <row r="26" spans="1:40" x14ac:dyDescent="0.25">
      <c r="A26" s="49" t="s">
        <v>36</v>
      </c>
      <c r="B26" s="91" t="s">
        <v>37</v>
      </c>
      <c r="C26" s="92"/>
      <c r="D26" s="49" t="s">
        <v>241</v>
      </c>
      <c r="F26" s="91" t="s">
        <v>241</v>
      </c>
      <c r="G26" s="93"/>
      <c r="H26" s="93"/>
      <c r="I26" s="93"/>
      <c r="J26" s="93"/>
      <c r="K26" s="93"/>
      <c r="L26" s="92"/>
      <c r="M26" s="49" t="s">
        <v>42</v>
      </c>
      <c r="N26" s="91" t="s">
        <v>43</v>
      </c>
      <c r="O26" s="93"/>
      <c r="P26" s="92"/>
      <c r="Q26" s="49" t="s">
        <v>31</v>
      </c>
      <c r="R26" s="49" t="s">
        <v>32</v>
      </c>
      <c r="S26" s="49" t="s">
        <v>33</v>
      </c>
      <c r="T26" s="47">
        <v>117119770</v>
      </c>
      <c r="U26" s="48">
        <v>0</v>
      </c>
      <c r="V26" s="48">
        <v>0</v>
      </c>
      <c r="W26" s="48">
        <v>0</v>
      </c>
      <c r="X26" s="48">
        <v>0</v>
      </c>
      <c r="Y26" s="47">
        <v>117119770</v>
      </c>
      <c r="Z26" s="48">
        <v>0</v>
      </c>
      <c r="AA26" s="47">
        <v>117119770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</row>
    <row r="27" spans="1:40" x14ac:dyDescent="0.25">
      <c r="A27" s="49" t="s">
        <v>36</v>
      </c>
      <c r="B27" s="91" t="s">
        <v>37</v>
      </c>
      <c r="C27" s="92"/>
      <c r="D27" s="49" t="s">
        <v>242</v>
      </c>
      <c r="F27" s="91" t="s">
        <v>243</v>
      </c>
      <c r="G27" s="93"/>
      <c r="H27" s="93"/>
      <c r="I27" s="93"/>
      <c r="J27" s="93"/>
      <c r="K27" s="93"/>
      <c r="L27" s="92"/>
      <c r="M27" s="49" t="s">
        <v>42</v>
      </c>
      <c r="N27" s="91" t="s">
        <v>43</v>
      </c>
      <c r="O27" s="93"/>
      <c r="P27" s="92"/>
      <c r="Q27" s="49" t="s">
        <v>31</v>
      </c>
      <c r="R27" s="49" t="s">
        <v>32</v>
      </c>
      <c r="S27" s="49" t="s">
        <v>33</v>
      </c>
      <c r="T27" s="47">
        <v>117119770</v>
      </c>
      <c r="U27" s="48">
        <v>0</v>
      </c>
      <c r="V27" s="48">
        <v>0</v>
      </c>
      <c r="W27" s="48">
        <v>0</v>
      </c>
      <c r="X27" s="48">
        <v>0</v>
      </c>
      <c r="Y27" s="47">
        <v>117119770</v>
      </c>
      <c r="Z27" s="48" t="s">
        <v>241</v>
      </c>
      <c r="AA27" s="48" t="s">
        <v>241</v>
      </c>
      <c r="AB27" s="48">
        <v>0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0</v>
      </c>
      <c r="AI27" s="47">
        <v>117119770</v>
      </c>
      <c r="AJ27" s="48">
        <v>0</v>
      </c>
      <c r="AK27" s="48">
        <v>0</v>
      </c>
      <c r="AL27" s="48">
        <v>0</v>
      </c>
      <c r="AM27" s="48">
        <v>0</v>
      </c>
      <c r="AN27" s="48">
        <v>0</v>
      </c>
    </row>
    <row r="28" spans="1:40" x14ac:dyDescent="0.25">
      <c r="A28" s="49" t="s">
        <v>0</v>
      </c>
      <c r="B28" s="91" t="s">
        <v>1</v>
      </c>
      <c r="C28" s="92"/>
      <c r="D28" s="49" t="s">
        <v>241</v>
      </c>
      <c r="F28" s="91" t="s">
        <v>241</v>
      </c>
      <c r="G28" s="93"/>
      <c r="H28" s="93"/>
      <c r="I28" s="93"/>
      <c r="J28" s="93"/>
      <c r="K28" s="93"/>
      <c r="L28" s="92"/>
      <c r="M28" s="49" t="s">
        <v>44</v>
      </c>
      <c r="N28" s="91" t="s">
        <v>45</v>
      </c>
      <c r="O28" s="93"/>
      <c r="P28" s="92"/>
      <c r="Q28" s="49" t="s">
        <v>31</v>
      </c>
      <c r="R28" s="49" t="s">
        <v>32</v>
      </c>
      <c r="S28" s="49" t="s">
        <v>33</v>
      </c>
      <c r="T28" s="47">
        <v>621970579</v>
      </c>
      <c r="U28" s="48">
        <v>0</v>
      </c>
      <c r="V28" s="48">
        <v>0</v>
      </c>
      <c r="W28" s="48">
        <v>0</v>
      </c>
      <c r="X28" s="48">
        <v>0</v>
      </c>
      <c r="Y28" s="47">
        <v>621970579</v>
      </c>
      <c r="Z28" s="48">
        <v>0</v>
      </c>
      <c r="AA28" s="47">
        <v>621970579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48">
        <v>0</v>
      </c>
      <c r="AM28" s="48">
        <v>0</v>
      </c>
      <c r="AN28" s="48">
        <v>0</v>
      </c>
    </row>
    <row r="29" spans="1:40" x14ac:dyDescent="0.25">
      <c r="A29" s="49" t="s">
        <v>36</v>
      </c>
      <c r="B29" s="91" t="s">
        <v>37</v>
      </c>
      <c r="C29" s="92"/>
      <c r="D29" s="49" t="s">
        <v>241</v>
      </c>
      <c r="F29" s="91" t="s">
        <v>241</v>
      </c>
      <c r="G29" s="93"/>
      <c r="H29" s="93"/>
      <c r="I29" s="93"/>
      <c r="J29" s="93"/>
      <c r="K29" s="93"/>
      <c r="L29" s="92"/>
      <c r="M29" s="49" t="s">
        <v>44</v>
      </c>
      <c r="N29" s="91" t="s">
        <v>45</v>
      </c>
      <c r="O29" s="93"/>
      <c r="P29" s="92"/>
      <c r="Q29" s="49" t="s">
        <v>31</v>
      </c>
      <c r="R29" s="49" t="s">
        <v>32</v>
      </c>
      <c r="S29" s="49" t="s">
        <v>33</v>
      </c>
      <c r="T29" s="47">
        <v>621970579</v>
      </c>
      <c r="U29" s="48">
        <v>0</v>
      </c>
      <c r="V29" s="48">
        <v>0</v>
      </c>
      <c r="W29" s="48">
        <v>0</v>
      </c>
      <c r="X29" s="48">
        <v>0</v>
      </c>
      <c r="Y29" s="47">
        <v>621970579</v>
      </c>
      <c r="Z29" s="48">
        <v>0</v>
      </c>
      <c r="AA29" s="47">
        <v>621970579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</row>
    <row r="30" spans="1:40" x14ac:dyDescent="0.25">
      <c r="A30" s="49" t="s">
        <v>36</v>
      </c>
      <c r="B30" s="91" t="s">
        <v>37</v>
      </c>
      <c r="C30" s="92"/>
      <c r="D30" s="49" t="s">
        <v>242</v>
      </c>
      <c r="F30" s="91" t="s">
        <v>243</v>
      </c>
      <c r="G30" s="93"/>
      <c r="H30" s="93"/>
      <c r="I30" s="93"/>
      <c r="J30" s="93"/>
      <c r="K30" s="93"/>
      <c r="L30" s="92"/>
      <c r="M30" s="49" t="s">
        <v>44</v>
      </c>
      <c r="N30" s="91" t="s">
        <v>45</v>
      </c>
      <c r="O30" s="93"/>
      <c r="P30" s="92"/>
      <c r="Q30" s="49" t="s">
        <v>31</v>
      </c>
      <c r="R30" s="49" t="s">
        <v>32</v>
      </c>
      <c r="S30" s="49" t="s">
        <v>33</v>
      </c>
      <c r="T30" s="47">
        <v>621970579</v>
      </c>
      <c r="U30" s="48">
        <v>0</v>
      </c>
      <c r="V30" s="48">
        <v>0</v>
      </c>
      <c r="W30" s="48">
        <v>0</v>
      </c>
      <c r="X30" s="48">
        <v>0</v>
      </c>
      <c r="Y30" s="47">
        <v>621970579</v>
      </c>
      <c r="Z30" s="48" t="s">
        <v>241</v>
      </c>
      <c r="AA30" s="48" t="s">
        <v>241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7">
        <v>621970579</v>
      </c>
      <c r="AJ30" s="48">
        <v>0</v>
      </c>
      <c r="AK30" s="48">
        <v>0</v>
      </c>
      <c r="AL30" s="48">
        <v>0</v>
      </c>
      <c r="AM30" s="48">
        <v>0</v>
      </c>
      <c r="AN30" s="48">
        <v>0</v>
      </c>
    </row>
    <row r="31" spans="1:40" x14ac:dyDescent="0.25">
      <c r="A31" s="49" t="s">
        <v>0</v>
      </c>
      <c r="B31" s="91" t="s">
        <v>1</v>
      </c>
      <c r="C31" s="92"/>
      <c r="D31" s="49" t="s">
        <v>241</v>
      </c>
      <c r="F31" s="91" t="s">
        <v>241</v>
      </c>
      <c r="G31" s="93"/>
      <c r="H31" s="93"/>
      <c r="I31" s="93"/>
      <c r="J31" s="93"/>
      <c r="K31" s="93"/>
      <c r="L31" s="92"/>
      <c r="M31" s="49" t="s">
        <v>46</v>
      </c>
      <c r="N31" s="91" t="s">
        <v>47</v>
      </c>
      <c r="O31" s="93"/>
      <c r="P31" s="92"/>
      <c r="Q31" s="49" t="s">
        <v>31</v>
      </c>
      <c r="R31" s="49" t="s">
        <v>32</v>
      </c>
      <c r="S31" s="49" t="s">
        <v>33</v>
      </c>
      <c r="T31" s="47">
        <v>471204009</v>
      </c>
      <c r="U31" s="48">
        <v>0</v>
      </c>
      <c r="V31" s="48">
        <v>0</v>
      </c>
      <c r="W31" s="48">
        <v>0</v>
      </c>
      <c r="X31" s="48">
        <v>0</v>
      </c>
      <c r="Y31" s="47">
        <v>471204009</v>
      </c>
      <c r="Z31" s="48">
        <v>0</v>
      </c>
      <c r="AA31" s="47">
        <v>471204009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8">
        <v>0</v>
      </c>
    </row>
    <row r="32" spans="1:40" x14ac:dyDescent="0.25">
      <c r="A32" s="49" t="s">
        <v>36</v>
      </c>
      <c r="B32" s="91" t="s">
        <v>37</v>
      </c>
      <c r="C32" s="92"/>
      <c r="D32" s="49" t="s">
        <v>241</v>
      </c>
      <c r="F32" s="91" t="s">
        <v>241</v>
      </c>
      <c r="G32" s="93"/>
      <c r="H32" s="93"/>
      <c r="I32" s="93"/>
      <c r="J32" s="93"/>
      <c r="K32" s="93"/>
      <c r="L32" s="92"/>
      <c r="M32" s="49" t="s">
        <v>46</v>
      </c>
      <c r="N32" s="91" t="s">
        <v>47</v>
      </c>
      <c r="O32" s="93"/>
      <c r="P32" s="92"/>
      <c r="Q32" s="49" t="s">
        <v>31</v>
      </c>
      <c r="R32" s="49" t="s">
        <v>32</v>
      </c>
      <c r="S32" s="49" t="s">
        <v>33</v>
      </c>
      <c r="T32" s="47">
        <v>471204009</v>
      </c>
      <c r="U32" s="48">
        <v>0</v>
      </c>
      <c r="V32" s="48">
        <v>0</v>
      </c>
      <c r="W32" s="48">
        <v>0</v>
      </c>
      <c r="X32" s="48">
        <v>0</v>
      </c>
      <c r="Y32" s="47">
        <v>471204009</v>
      </c>
      <c r="Z32" s="48">
        <v>0</v>
      </c>
      <c r="AA32" s="47">
        <v>471204009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</row>
    <row r="33" spans="1:40" x14ac:dyDescent="0.25">
      <c r="A33" s="49" t="s">
        <v>36</v>
      </c>
      <c r="B33" s="91" t="s">
        <v>37</v>
      </c>
      <c r="C33" s="92"/>
      <c r="D33" s="49" t="s">
        <v>242</v>
      </c>
      <c r="F33" s="91" t="s">
        <v>243</v>
      </c>
      <c r="G33" s="93"/>
      <c r="H33" s="93"/>
      <c r="I33" s="93"/>
      <c r="J33" s="93"/>
      <c r="K33" s="93"/>
      <c r="L33" s="92"/>
      <c r="M33" s="49" t="s">
        <v>46</v>
      </c>
      <c r="N33" s="91" t="s">
        <v>47</v>
      </c>
      <c r="O33" s="93"/>
      <c r="P33" s="92"/>
      <c r="Q33" s="49" t="s">
        <v>31</v>
      </c>
      <c r="R33" s="49" t="s">
        <v>32</v>
      </c>
      <c r="S33" s="49" t="s">
        <v>33</v>
      </c>
      <c r="T33" s="47">
        <v>471204009</v>
      </c>
      <c r="U33" s="48">
        <v>0</v>
      </c>
      <c r="V33" s="48">
        <v>0</v>
      </c>
      <c r="W33" s="48">
        <v>0</v>
      </c>
      <c r="X33" s="48">
        <v>0</v>
      </c>
      <c r="Y33" s="47">
        <v>471204009</v>
      </c>
      <c r="Z33" s="48" t="s">
        <v>241</v>
      </c>
      <c r="AA33" s="48" t="s">
        <v>241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7">
        <v>471204009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</row>
    <row r="34" spans="1:40" x14ac:dyDescent="0.25">
      <c r="A34" s="49" t="s">
        <v>0</v>
      </c>
      <c r="B34" s="91" t="s">
        <v>1</v>
      </c>
      <c r="C34" s="92"/>
      <c r="D34" s="49" t="s">
        <v>241</v>
      </c>
      <c r="F34" s="91" t="s">
        <v>241</v>
      </c>
      <c r="G34" s="93"/>
      <c r="H34" s="93"/>
      <c r="I34" s="93"/>
      <c r="J34" s="93"/>
      <c r="K34" s="93"/>
      <c r="L34" s="92"/>
      <c r="M34" s="49" t="s">
        <v>48</v>
      </c>
      <c r="N34" s="91" t="s">
        <v>49</v>
      </c>
      <c r="O34" s="93"/>
      <c r="P34" s="92"/>
      <c r="Q34" s="49" t="s">
        <v>31</v>
      </c>
      <c r="R34" s="49" t="s">
        <v>32</v>
      </c>
      <c r="S34" s="49" t="s">
        <v>33</v>
      </c>
      <c r="T34" s="47">
        <v>2168412027</v>
      </c>
      <c r="U34" s="48">
        <v>0</v>
      </c>
      <c r="V34" s="48">
        <v>0</v>
      </c>
      <c r="W34" s="48">
        <v>0</v>
      </c>
      <c r="X34" s="48">
        <v>0</v>
      </c>
      <c r="Y34" s="47">
        <v>2168412027</v>
      </c>
      <c r="Z34" s="48">
        <v>0</v>
      </c>
      <c r="AA34" s="47">
        <v>2168412027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</row>
    <row r="35" spans="1:40" x14ac:dyDescent="0.25">
      <c r="A35" s="49" t="s">
        <v>36</v>
      </c>
      <c r="B35" s="91" t="s">
        <v>37</v>
      </c>
      <c r="C35" s="92"/>
      <c r="D35" s="49" t="s">
        <v>241</v>
      </c>
      <c r="F35" s="91" t="s">
        <v>241</v>
      </c>
      <c r="G35" s="93"/>
      <c r="H35" s="93"/>
      <c r="I35" s="93"/>
      <c r="J35" s="93"/>
      <c r="K35" s="93"/>
      <c r="L35" s="92"/>
      <c r="M35" s="49" t="s">
        <v>48</v>
      </c>
      <c r="N35" s="91" t="s">
        <v>49</v>
      </c>
      <c r="O35" s="93"/>
      <c r="P35" s="92"/>
      <c r="Q35" s="49" t="s">
        <v>31</v>
      </c>
      <c r="R35" s="49" t="s">
        <v>32</v>
      </c>
      <c r="S35" s="49" t="s">
        <v>33</v>
      </c>
      <c r="T35" s="47">
        <v>2168412027</v>
      </c>
      <c r="U35" s="48">
        <v>0</v>
      </c>
      <c r="V35" s="48">
        <v>0</v>
      </c>
      <c r="W35" s="48">
        <v>0</v>
      </c>
      <c r="X35" s="48">
        <v>0</v>
      </c>
      <c r="Y35" s="47">
        <v>2168412027</v>
      </c>
      <c r="Z35" s="48">
        <v>0</v>
      </c>
      <c r="AA35" s="47">
        <v>2168412027</v>
      </c>
      <c r="AB35" s="48">
        <v>0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0</v>
      </c>
      <c r="AI35" s="48">
        <v>0</v>
      </c>
      <c r="AJ35" s="48">
        <v>0</v>
      </c>
      <c r="AK35" s="48">
        <v>0</v>
      </c>
      <c r="AL35" s="48">
        <v>0</v>
      </c>
      <c r="AM35" s="48">
        <v>0</v>
      </c>
      <c r="AN35" s="48">
        <v>0</v>
      </c>
    </row>
    <row r="36" spans="1:40" x14ac:dyDescent="0.25">
      <c r="A36" s="49" t="s">
        <v>36</v>
      </c>
      <c r="B36" s="91" t="s">
        <v>37</v>
      </c>
      <c r="C36" s="92"/>
      <c r="D36" s="49" t="s">
        <v>242</v>
      </c>
      <c r="F36" s="91" t="s">
        <v>243</v>
      </c>
      <c r="G36" s="93"/>
      <c r="H36" s="93"/>
      <c r="I36" s="93"/>
      <c r="J36" s="93"/>
      <c r="K36" s="93"/>
      <c r="L36" s="92"/>
      <c r="M36" s="49" t="s">
        <v>48</v>
      </c>
      <c r="N36" s="91" t="s">
        <v>49</v>
      </c>
      <c r="O36" s="93"/>
      <c r="P36" s="92"/>
      <c r="Q36" s="49" t="s">
        <v>31</v>
      </c>
      <c r="R36" s="49" t="s">
        <v>32</v>
      </c>
      <c r="S36" s="49" t="s">
        <v>33</v>
      </c>
      <c r="T36" s="47">
        <v>2168412027</v>
      </c>
      <c r="U36" s="48">
        <v>0</v>
      </c>
      <c r="V36" s="48">
        <v>0</v>
      </c>
      <c r="W36" s="48">
        <v>0</v>
      </c>
      <c r="X36" s="48">
        <v>0</v>
      </c>
      <c r="Y36" s="47">
        <v>2168412027</v>
      </c>
      <c r="Z36" s="48" t="s">
        <v>241</v>
      </c>
      <c r="AA36" s="48" t="s">
        <v>241</v>
      </c>
      <c r="AB36" s="48">
        <v>0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0</v>
      </c>
      <c r="AI36" s="47">
        <v>2168412027</v>
      </c>
      <c r="AJ36" s="48">
        <v>0</v>
      </c>
      <c r="AK36" s="48">
        <v>0</v>
      </c>
      <c r="AL36" s="48">
        <v>0</v>
      </c>
      <c r="AM36" s="48">
        <v>0</v>
      </c>
      <c r="AN36" s="48">
        <v>0</v>
      </c>
    </row>
    <row r="37" spans="1:40" x14ac:dyDescent="0.25">
      <c r="A37" s="49" t="s">
        <v>0</v>
      </c>
      <c r="B37" s="91" t="s">
        <v>1</v>
      </c>
      <c r="C37" s="92"/>
      <c r="D37" s="49" t="s">
        <v>241</v>
      </c>
      <c r="F37" s="91" t="s">
        <v>241</v>
      </c>
      <c r="G37" s="93"/>
      <c r="H37" s="93"/>
      <c r="I37" s="93"/>
      <c r="J37" s="93"/>
      <c r="K37" s="93"/>
      <c r="L37" s="92"/>
      <c r="M37" s="49" t="s">
        <v>50</v>
      </c>
      <c r="N37" s="91" t="s">
        <v>51</v>
      </c>
      <c r="O37" s="93"/>
      <c r="P37" s="92"/>
      <c r="Q37" s="49" t="s">
        <v>31</v>
      </c>
      <c r="R37" s="49" t="s">
        <v>32</v>
      </c>
      <c r="S37" s="49" t="s">
        <v>33</v>
      </c>
      <c r="T37" s="47">
        <v>858409960</v>
      </c>
      <c r="U37" s="48">
        <v>0</v>
      </c>
      <c r="V37" s="48">
        <v>0</v>
      </c>
      <c r="W37" s="48">
        <v>0</v>
      </c>
      <c r="X37" s="48">
        <v>0</v>
      </c>
      <c r="Y37" s="47">
        <v>858409960</v>
      </c>
      <c r="Z37" s="48">
        <v>0</v>
      </c>
      <c r="AA37" s="47">
        <v>858409960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</row>
    <row r="38" spans="1:40" x14ac:dyDescent="0.25">
      <c r="A38" s="49" t="s">
        <v>36</v>
      </c>
      <c r="B38" s="91" t="s">
        <v>37</v>
      </c>
      <c r="C38" s="92"/>
      <c r="D38" s="49" t="s">
        <v>241</v>
      </c>
      <c r="F38" s="91" t="s">
        <v>241</v>
      </c>
      <c r="G38" s="93"/>
      <c r="H38" s="93"/>
      <c r="I38" s="93"/>
      <c r="J38" s="93"/>
      <c r="K38" s="93"/>
      <c r="L38" s="92"/>
      <c r="M38" s="49" t="s">
        <v>50</v>
      </c>
      <c r="N38" s="91" t="s">
        <v>51</v>
      </c>
      <c r="O38" s="93"/>
      <c r="P38" s="92"/>
      <c r="Q38" s="49" t="s">
        <v>31</v>
      </c>
      <c r="R38" s="49" t="s">
        <v>32</v>
      </c>
      <c r="S38" s="49" t="s">
        <v>33</v>
      </c>
      <c r="T38" s="47">
        <v>858409960</v>
      </c>
      <c r="U38" s="48">
        <v>0</v>
      </c>
      <c r="V38" s="48">
        <v>0</v>
      </c>
      <c r="W38" s="48">
        <v>0</v>
      </c>
      <c r="X38" s="48">
        <v>0</v>
      </c>
      <c r="Y38" s="47">
        <v>858409960</v>
      </c>
      <c r="Z38" s="48">
        <v>0</v>
      </c>
      <c r="AA38" s="47">
        <v>858409960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</row>
    <row r="39" spans="1:40" x14ac:dyDescent="0.25">
      <c r="A39" s="49" t="s">
        <v>36</v>
      </c>
      <c r="B39" s="91" t="s">
        <v>37</v>
      </c>
      <c r="C39" s="92"/>
      <c r="D39" s="49" t="s">
        <v>242</v>
      </c>
      <c r="F39" s="91" t="s">
        <v>243</v>
      </c>
      <c r="G39" s="93"/>
      <c r="H39" s="93"/>
      <c r="I39" s="93"/>
      <c r="J39" s="93"/>
      <c r="K39" s="93"/>
      <c r="L39" s="92"/>
      <c r="M39" s="49" t="s">
        <v>50</v>
      </c>
      <c r="N39" s="91" t="s">
        <v>51</v>
      </c>
      <c r="O39" s="93"/>
      <c r="P39" s="92"/>
      <c r="Q39" s="49" t="s">
        <v>31</v>
      </c>
      <c r="R39" s="49" t="s">
        <v>32</v>
      </c>
      <c r="S39" s="49" t="s">
        <v>33</v>
      </c>
      <c r="T39" s="47">
        <v>858409960</v>
      </c>
      <c r="U39" s="48">
        <v>0</v>
      </c>
      <c r="V39" s="48">
        <v>0</v>
      </c>
      <c r="W39" s="48">
        <v>0</v>
      </c>
      <c r="X39" s="48">
        <v>0</v>
      </c>
      <c r="Y39" s="47">
        <v>858409960</v>
      </c>
      <c r="Z39" s="48" t="s">
        <v>241</v>
      </c>
      <c r="AA39" s="48" t="s">
        <v>241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7">
        <v>858409960</v>
      </c>
      <c r="AJ39" s="48">
        <v>0</v>
      </c>
      <c r="AK39" s="48">
        <v>0</v>
      </c>
      <c r="AL39" s="48">
        <v>0</v>
      </c>
      <c r="AM39" s="48">
        <v>0</v>
      </c>
      <c r="AN39" s="48">
        <v>0</v>
      </c>
    </row>
    <row r="40" spans="1:40" x14ac:dyDescent="0.25">
      <c r="A40" s="49" t="s">
        <v>0</v>
      </c>
      <c r="B40" s="91" t="s">
        <v>1</v>
      </c>
      <c r="C40" s="92"/>
      <c r="D40" s="49" t="s">
        <v>241</v>
      </c>
      <c r="F40" s="91" t="s">
        <v>241</v>
      </c>
      <c r="G40" s="93"/>
      <c r="H40" s="93"/>
      <c r="I40" s="93"/>
      <c r="J40" s="93"/>
      <c r="K40" s="93"/>
      <c r="L40" s="92"/>
      <c r="M40" s="49" t="s">
        <v>52</v>
      </c>
      <c r="N40" s="91" t="s">
        <v>53</v>
      </c>
      <c r="O40" s="93"/>
      <c r="P40" s="92"/>
      <c r="Q40" s="49" t="s">
        <v>31</v>
      </c>
      <c r="R40" s="49" t="s">
        <v>32</v>
      </c>
      <c r="S40" s="49" t="s">
        <v>33</v>
      </c>
      <c r="T40" s="47">
        <v>861099227</v>
      </c>
      <c r="U40" s="48">
        <v>0</v>
      </c>
      <c r="V40" s="48">
        <v>0</v>
      </c>
      <c r="W40" s="48">
        <v>0</v>
      </c>
      <c r="X40" s="48">
        <v>0</v>
      </c>
      <c r="Y40" s="47">
        <v>861099227</v>
      </c>
      <c r="Z40" s="48">
        <v>0</v>
      </c>
      <c r="AA40" s="47">
        <v>861099227</v>
      </c>
      <c r="AB40" s="48">
        <v>0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48">
        <v>0</v>
      </c>
      <c r="AM40" s="48">
        <v>0</v>
      </c>
      <c r="AN40" s="48">
        <v>0</v>
      </c>
    </row>
    <row r="41" spans="1:40" x14ac:dyDescent="0.25">
      <c r="A41" s="49" t="s">
        <v>36</v>
      </c>
      <c r="B41" s="91" t="s">
        <v>37</v>
      </c>
      <c r="C41" s="92"/>
      <c r="D41" s="49" t="s">
        <v>241</v>
      </c>
      <c r="F41" s="91" t="s">
        <v>241</v>
      </c>
      <c r="G41" s="93"/>
      <c r="H41" s="93"/>
      <c r="I41" s="93"/>
      <c r="J41" s="93"/>
      <c r="K41" s="93"/>
      <c r="L41" s="92"/>
      <c r="M41" s="49" t="s">
        <v>52</v>
      </c>
      <c r="N41" s="91" t="s">
        <v>53</v>
      </c>
      <c r="O41" s="93"/>
      <c r="P41" s="92"/>
      <c r="Q41" s="49" t="s">
        <v>31</v>
      </c>
      <c r="R41" s="49" t="s">
        <v>32</v>
      </c>
      <c r="S41" s="49" t="s">
        <v>33</v>
      </c>
      <c r="T41" s="47">
        <v>861099227</v>
      </c>
      <c r="U41" s="48">
        <v>0</v>
      </c>
      <c r="V41" s="48">
        <v>0</v>
      </c>
      <c r="W41" s="48">
        <v>0</v>
      </c>
      <c r="X41" s="48">
        <v>0</v>
      </c>
      <c r="Y41" s="47">
        <v>861099227</v>
      </c>
      <c r="Z41" s="48">
        <v>0</v>
      </c>
      <c r="AA41" s="47">
        <v>861099227</v>
      </c>
      <c r="AB41" s="48">
        <v>0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0</v>
      </c>
      <c r="AI41" s="48">
        <v>0</v>
      </c>
      <c r="AJ41" s="48">
        <v>0</v>
      </c>
      <c r="AK41" s="48">
        <v>0</v>
      </c>
      <c r="AL41" s="48">
        <v>0</v>
      </c>
      <c r="AM41" s="48">
        <v>0</v>
      </c>
      <c r="AN41" s="48">
        <v>0</v>
      </c>
    </row>
    <row r="42" spans="1:40" x14ac:dyDescent="0.25">
      <c r="A42" s="49" t="s">
        <v>36</v>
      </c>
      <c r="B42" s="91" t="s">
        <v>37</v>
      </c>
      <c r="C42" s="92"/>
      <c r="D42" s="49" t="s">
        <v>242</v>
      </c>
      <c r="F42" s="91" t="s">
        <v>243</v>
      </c>
      <c r="G42" s="93"/>
      <c r="H42" s="93"/>
      <c r="I42" s="93"/>
      <c r="J42" s="93"/>
      <c r="K42" s="93"/>
      <c r="L42" s="92"/>
      <c r="M42" s="49" t="s">
        <v>52</v>
      </c>
      <c r="N42" s="91" t="s">
        <v>53</v>
      </c>
      <c r="O42" s="93"/>
      <c r="P42" s="92"/>
      <c r="Q42" s="49" t="s">
        <v>31</v>
      </c>
      <c r="R42" s="49" t="s">
        <v>32</v>
      </c>
      <c r="S42" s="49" t="s">
        <v>33</v>
      </c>
      <c r="T42" s="47">
        <v>861099227</v>
      </c>
      <c r="U42" s="48">
        <v>0</v>
      </c>
      <c r="V42" s="48">
        <v>0</v>
      </c>
      <c r="W42" s="48">
        <v>0</v>
      </c>
      <c r="X42" s="48">
        <v>0</v>
      </c>
      <c r="Y42" s="47">
        <v>861099227</v>
      </c>
      <c r="Z42" s="48" t="s">
        <v>241</v>
      </c>
      <c r="AA42" s="48" t="s">
        <v>241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7">
        <v>861099227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</row>
    <row r="43" spans="1:40" x14ac:dyDescent="0.25">
      <c r="A43" s="49" t="s">
        <v>0</v>
      </c>
      <c r="B43" s="91" t="s">
        <v>1</v>
      </c>
      <c r="C43" s="92"/>
      <c r="D43" s="49" t="s">
        <v>241</v>
      </c>
      <c r="F43" s="91" t="s">
        <v>241</v>
      </c>
      <c r="G43" s="93"/>
      <c r="H43" s="93"/>
      <c r="I43" s="93"/>
      <c r="J43" s="93"/>
      <c r="K43" s="93"/>
      <c r="L43" s="92"/>
      <c r="M43" s="49" t="s">
        <v>54</v>
      </c>
      <c r="N43" s="91" t="s">
        <v>55</v>
      </c>
      <c r="O43" s="93"/>
      <c r="P43" s="92"/>
      <c r="Q43" s="49" t="s">
        <v>31</v>
      </c>
      <c r="R43" s="49" t="s">
        <v>32</v>
      </c>
      <c r="S43" s="49" t="s">
        <v>33</v>
      </c>
      <c r="T43" s="47">
        <v>62383653</v>
      </c>
      <c r="U43" s="48">
        <v>0</v>
      </c>
      <c r="V43" s="48">
        <v>0</v>
      </c>
      <c r="W43" s="48">
        <v>0</v>
      </c>
      <c r="X43" s="48">
        <v>0</v>
      </c>
      <c r="Y43" s="47">
        <v>62383653</v>
      </c>
      <c r="Z43" s="48">
        <v>0</v>
      </c>
      <c r="AA43" s="47">
        <v>62383653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</row>
    <row r="44" spans="1:40" x14ac:dyDescent="0.25">
      <c r="A44" s="49" t="s">
        <v>36</v>
      </c>
      <c r="B44" s="91" t="s">
        <v>37</v>
      </c>
      <c r="C44" s="92"/>
      <c r="D44" s="49" t="s">
        <v>241</v>
      </c>
      <c r="F44" s="91" t="s">
        <v>241</v>
      </c>
      <c r="G44" s="93"/>
      <c r="H44" s="93"/>
      <c r="I44" s="93"/>
      <c r="J44" s="93"/>
      <c r="K44" s="93"/>
      <c r="L44" s="92"/>
      <c r="M44" s="49" t="s">
        <v>54</v>
      </c>
      <c r="N44" s="91" t="s">
        <v>55</v>
      </c>
      <c r="O44" s="93"/>
      <c r="P44" s="92"/>
      <c r="Q44" s="49" t="s">
        <v>31</v>
      </c>
      <c r="R44" s="49" t="s">
        <v>32</v>
      </c>
      <c r="S44" s="49" t="s">
        <v>33</v>
      </c>
      <c r="T44" s="47">
        <v>62383653</v>
      </c>
      <c r="U44" s="48">
        <v>0</v>
      </c>
      <c r="V44" s="48">
        <v>0</v>
      </c>
      <c r="W44" s="48">
        <v>0</v>
      </c>
      <c r="X44" s="48">
        <v>0</v>
      </c>
      <c r="Y44" s="47">
        <v>62383653</v>
      </c>
      <c r="Z44" s="48">
        <v>0</v>
      </c>
      <c r="AA44" s="47">
        <v>62383653</v>
      </c>
      <c r="AB44" s="48">
        <v>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0</v>
      </c>
      <c r="AN44" s="48">
        <v>0</v>
      </c>
    </row>
    <row r="45" spans="1:40" x14ac:dyDescent="0.25">
      <c r="A45" s="49" t="s">
        <v>36</v>
      </c>
      <c r="B45" s="91" t="s">
        <v>37</v>
      </c>
      <c r="C45" s="92"/>
      <c r="D45" s="49" t="s">
        <v>242</v>
      </c>
      <c r="F45" s="91" t="s">
        <v>243</v>
      </c>
      <c r="G45" s="93"/>
      <c r="H45" s="93"/>
      <c r="I45" s="93"/>
      <c r="J45" s="93"/>
      <c r="K45" s="93"/>
      <c r="L45" s="92"/>
      <c r="M45" s="49" t="s">
        <v>54</v>
      </c>
      <c r="N45" s="91" t="s">
        <v>55</v>
      </c>
      <c r="O45" s="93"/>
      <c r="P45" s="92"/>
      <c r="Q45" s="49" t="s">
        <v>31</v>
      </c>
      <c r="R45" s="49" t="s">
        <v>32</v>
      </c>
      <c r="S45" s="49" t="s">
        <v>33</v>
      </c>
      <c r="T45" s="47">
        <v>62383653</v>
      </c>
      <c r="U45" s="48">
        <v>0</v>
      </c>
      <c r="V45" s="48">
        <v>0</v>
      </c>
      <c r="W45" s="48">
        <v>0</v>
      </c>
      <c r="X45" s="48">
        <v>0</v>
      </c>
      <c r="Y45" s="47">
        <v>62383653</v>
      </c>
      <c r="Z45" s="48" t="s">
        <v>241</v>
      </c>
      <c r="AA45" s="48" t="s">
        <v>241</v>
      </c>
      <c r="AB45" s="48">
        <v>0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7">
        <v>62383653</v>
      </c>
      <c r="AJ45" s="48">
        <v>0</v>
      </c>
      <c r="AK45" s="48">
        <v>0</v>
      </c>
      <c r="AL45" s="48">
        <v>0</v>
      </c>
      <c r="AM45" s="48">
        <v>0</v>
      </c>
      <c r="AN45" s="48">
        <v>0</v>
      </c>
    </row>
    <row r="46" spans="1:40" x14ac:dyDescent="0.25">
      <c r="A46" s="49" t="s">
        <v>0</v>
      </c>
      <c r="B46" s="91" t="s">
        <v>1</v>
      </c>
      <c r="C46" s="92"/>
      <c r="D46" s="49" t="s">
        <v>241</v>
      </c>
      <c r="F46" s="91" t="s">
        <v>241</v>
      </c>
      <c r="G46" s="93"/>
      <c r="H46" s="93"/>
      <c r="I46" s="93"/>
      <c r="J46" s="93"/>
      <c r="K46" s="93"/>
      <c r="L46" s="92"/>
      <c r="M46" s="49" t="s">
        <v>56</v>
      </c>
      <c r="N46" s="91" t="s">
        <v>57</v>
      </c>
      <c r="O46" s="93"/>
      <c r="P46" s="92"/>
      <c r="Q46" s="49" t="s">
        <v>31</v>
      </c>
      <c r="R46" s="49" t="s">
        <v>32</v>
      </c>
      <c r="S46" s="49" t="s">
        <v>33</v>
      </c>
      <c r="T46" s="47">
        <v>458266339</v>
      </c>
      <c r="U46" s="48">
        <v>0</v>
      </c>
      <c r="V46" s="48">
        <v>0</v>
      </c>
      <c r="W46" s="48">
        <v>0</v>
      </c>
      <c r="X46" s="48">
        <v>0</v>
      </c>
      <c r="Y46" s="47">
        <v>458266339</v>
      </c>
      <c r="Z46" s="48">
        <v>0</v>
      </c>
      <c r="AA46" s="47">
        <v>458266339</v>
      </c>
      <c r="AB46" s="48">
        <v>0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0</v>
      </c>
      <c r="AI46" s="48">
        <v>0</v>
      </c>
      <c r="AJ46" s="48">
        <v>0</v>
      </c>
      <c r="AK46" s="48">
        <v>0</v>
      </c>
      <c r="AL46" s="48">
        <v>0</v>
      </c>
      <c r="AM46" s="48">
        <v>0</v>
      </c>
      <c r="AN46" s="48">
        <v>0</v>
      </c>
    </row>
    <row r="47" spans="1:40" x14ac:dyDescent="0.25">
      <c r="A47" s="49" t="s">
        <v>36</v>
      </c>
      <c r="B47" s="91" t="s">
        <v>37</v>
      </c>
      <c r="C47" s="92"/>
      <c r="D47" s="49" t="s">
        <v>241</v>
      </c>
      <c r="F47" s="91" t="s">
        <v>241</v>
      </c>
      <c r="G47" s="93"/>
      <c r="H47" s="93"/>
      <c r="I47" s="93"/>
      <c r="J47" s="93"/>
      <c r="K47" s="93"/>
      <c r="L47" s="92"/>
      <c r="M47" s="49" t="s">
        <v>56</v>
      </c>
      <c r="N47" s="91" t="s">
        <v>57</v>
      </c>
      <c r="O47" s="93"/>
      <c r="P47" s="92"/>
      <c r="Q47" s="49" t="s">
        <v>31</v>
      </c>
      <c r="R47" s="49" t="s">
        <v>32</v>
      </c>
      <c r="S47" s="49" t="s">
        <v>33</v>
      </c>
      <c r="T47" s="47">
        <v>458266339</v>
      </c>
      <c r="U47" s="48">
        <v>0</v>
      </c>
      <c r="V47" s="48">
        <v>0</v>
      </c>
      <c r="W47" s="48">
        <v>0</v>
      </c>
      <c r="X47" s="48">
        <v>0</v>
      </c>
      <c r="Y47" s="47">
        <v>458266339</v>
      </c>
      <c r="Z47" s="48">
        <v>0</v>
      </c>
      <c r="AA47" s="47">
        <v>458266339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</row>
    <row r="48" spans="1:40" x14ac:dyDescent="0.25">
      <c r="A48" s="49" t="s">
        <v>36</v>
      </c>
      <c r="B48" s="91" t="s">
        <v>37</v>
      </c>
      <c r="C48" s="92"/>
      <c r="D48" s="49" t="s">
        <v>242</v>
      </c>
      <c r="F48" s="91" t="s">
        <v>243</v>
      </c>
      <c r="G48" s="93"/>
      <c r="H48" s="93"/>
      <c r="I48" s="93"/>
      <c r="J48" s="93"/>
      <c r="K48" s="93"/>
      <c r="L48" s="92"/>
      <c r="M48" s="49" t="s">
        <v>56</v>
      </c>
      <c r="N48" s="91" t="s">
        <v>57</v>
      </c>
      <c r="O48" s="93"/>
      <c r="P48" s="92"/>
      <c r="Q48" s="49" t="s">
        <v>31</v>
      </c>
      <c r="R48" s="49" t="s">
        <v>32</v>
      </c>
      <c r="S48" s="49" t="s">
        <v>33</v>
      </c>
      <c r="T48" s="47">
        <v>458266339</v>
      </c>
      <c r="U48" s="48">
        <v>0</v>
      </c>
      <c r="V48" s="48">
        <v>0</v>
      </c>
      <c r="W48" s="48">
        <v>0</v>
      </c>
      <c r="X48" s="48">
        <v>0</v>
      </c>
      <c r="Y48" s="47">
        <v>458266339</v>
      </c>
      <c r="Z48" s="48" t="s">
        <v>241</v>
      </c>
      <c r="AA48" s="48" t="s">
        <v>241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7">
        <v>458266339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</row>
    <row r="49" spans="1:40" x14ac:dyDescent="0.25">
      <c r="A49" s="49" t="s">
        <v>0</v>
      </c>
      <c r="B49" s="91" t="s">
        <v>1</v>
      </c>
      <c r="C49" s="92"/>
      <c r="D49" s="49" t="s">
        <v>241</v>
      </c>
      <c r="F49" s="91" t="s">
        <v>241</v>
      </c>
      <c r="G49" s="93"/>
      <c r="H49" s="93"/>
      <c r="I49" s="93"/>
      <c r="J49" s="93"/>
      <c r="K49" s="93"/>
      <c r="L49" s="92"/>
      <c r="M49" s="49" t="s">
        <v>58</v>
      </c>
      <c r="N49" s="91" t="s">
        <v>59</v>
      </c>
      <c r="O49" s="93"/>
      <c r="P49" s="92"/>
      <c r="Q49" s="49" t="s">
        <v>31</v>
      </c>
      <c r="R49" s="49" t="s">
        <v>32</v>
      </c>
      <c r="S49" s="49" t="s">
        <v>33</v>
      </c>
      <c r="T49" s="47">
        <v>613764174</v>
      </c>
      <c r="U49" s="48">
        <v>0</v>
      </c>
      <c r="V49" s="48">
        <v>0</v>
      </c>
      <c r="W49" s="48">
        <v>0</v>
      </c>
      <c r="X49" s="48">
        <v>0</v>
      </c>
      <c r="Y49" s="47">
        <v>613764174</v>
      </c>
      <c r="Z49" s="48">
        <v>0</v>
      </c>
      <c r="AA49" s="47">
        <v>613764174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0</v>
      </c>
      <c r="AK49" s="48">
        <v>0</v>
      </c>
      <c r="AL49" s="48">
        <v>0</v>
      </c>
      <c r="AM49" s="48">
        <v>0</v>
      </c>
      <c r="AN49" s="48">
        <v>0</v>
      </c>
    </row>
    <row r="50" spans="1:40" x14ac:dyDescent="0.25">
      <c r="A50" s="49" t="s">
        <v>36</v>
      </c>
      <c r="B50" s="91" t="s">
        <v>37</v>
      </c>
      <c r="C50" s="92"/>
      <c r="D50" s="49" t="s">
        <v>241</v>
      </c>
      <c r="F50" s="91" t="s">
        <v>241</v>
      </c>
      <c r="G50" s="93"/>
      <c r="H50" s="93"/>
      <c r="I50" s="93"/>
      <c r="J50" s="93"/>
      <c r="K50" s="93"/>
      <c r="L50" s="92"/>
      <c r="M50" s="49" t="s">
        <v>58</v>
      </c>
      <c r="N50" s="91" t="s">
        <v>59</v>
      </c>
      <c r="O50" s="93"/>
      <c r="P50" s="92"/>
      <c r="Q50" s="49" t="s">
        <v>31</v>
      </c>
      <c r="R50" s="49" t="s">
        <v>32</v>
      </c>
      <c r="S50" s="49" t="s">
        <v>33</v>
      </c>
      <c r="T50" s="47">
        <v>613764174</v>
      </c>
      <c r="U50" s="48">
        <v>0</v>
      </c>
      <c r="V50" s="48">
        <v>0</v>
      </c>
      <c r="W50" s="48">
        <v>0</v>
      </c>
      <c r="X50" s="48">
        <v>0</v>
      </c>
      <c r="Y50" s="47">
        <v>613764174</v>
      </c>
      <c r="Z50" s="48">
        <v>0</v>
      </c>
      <c r="AA50" s="47">
        <v>613764174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</row>
    <row r="51" spans="1:40" x14ac:dyDescent="0.25">
      <c r="A51" s="49" t="s">
        <v>36</v>
      </c>
      <c r="B51" s="91" t="s">
        <v>37</v>
      </c>
      <c r="C51" s="92"/>
      <c r="D51" s="49" t="s">
        <v>242</v>
      </c>
      <c r="F51" s="91" t="s">
        <v>243</v>
      </c>
      <c r="G51" s="93"/>
      <c r="H51" s="93"/>
      <c r="I51" s="93"/>
      <c r="J51" s="93"/>
      <c r="K51" s="93"/>
      <c r="L51" s="92"/>
      <c r="M51" s="49" t="s">
        <v>58</v>
      </c>
      <c r="N51" s="91" t="s">
        <v>59</v>
      </c>
      <c r="O51" s="93"/>
      <c r="P51" s="92"/>
      <c r="Q51" s="49" t="s">
        <v>31</v>
      </c>
      <c r="R51" s="49" t="s">
        <v>32</v>
      </c>
      <c r="S51" s="49" t="s">
        <v>33</v>
      </c>
      <c r="T51" s="47">
        <v>613764174</v>
      </c>
      <c r="U51" s="48">
        <v>0</v>
      </c>
      <c r="V51" s="48">
        <v>0</v>
      </c>
      <c r="W51" s="48">
        <v>0</v>
      </c>
      <c r="X51" s="48">
        <v>0</v>
      </c>
      <c r="Y51" s="47">
        <v>613764174</v>
      </c>
      <c r="Z51" s="48" t="s">
        <v>241</v>
      </c>
      <c r="AA51" s="48" t="s">
        <v>241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7">
        <v>613764174</v>
      </c>
      <c r="AJ51" s="48">
        <v>0</v>
      </c>
      <c r="AK51" s="48">
        <v>0</v>
      </c>
      <c r="AL51" s="48">
        <v>0</v>
      </c>
      <c r="AM51" s="48">
        <v>0</v>
      </c>
      <c r="AN51" s="48">
        <v>0</v>
      </c>
    </row>
    <row r="52" spans="1:40" x14ac:dyDescent="0.25">
      <c r="A52" s="49" t="s">
        <v>0</v>
      </c>
      <c r="B52" s="91" t="s">
        <v>1</v>
      </c>
      <c r="C52" s="92"/>
      <c r="D52" s="49" t="s">
        <v>241</v>
      </c>
      <c r="F52" s="91" t="s">
        <v>241</v>
      </c>
      <c r="G52" s="93"/>
      <c r="H52" s="93"/>
      <c r="I52" s="93"/>
      <c r="J52" s="93"/>
      <c r="K52" s="93"/>
      <c r="L52" s="92"/>
      <c r="M52" s="49" t="s">
        <v>60</v>
      </c>
      <c r="N52" s="91" t="s">
        <v>61</v>
      </c>
      <c r="O52" s="93"/>
      <c r="P52" s="92"/>
      <c r="Q52" s="49" t="s">
        <v>31</v>
      </c>
      <c r="R52" s="49" t="s">
        <v>32</v>
      </c>
      <c r="S52" s="49" t="s">
        <v>33</v>
      </c>
      <c r="T52" s="47">
        <v>7245030224</v>
      </c>
      <c r="U52" s="48">
        <v>0</v>
      </c>
      <c r="V52" s="48">
        <v>0</v>
      </c>
      <c r="W52" s="48">
        <v>0</v>
      </c>
      <c r="X52" s="48">
        <v>0</v>
      </c>
      <c r="Y52" s="47">
        <v>7245030224</v>
      </c>
      <c r="Z52" s="47">
        <v>7245030224</v>
      </c>
      <c r="AA52" s="48">
        <v>0</v>
      </c>
      <c r="AB52" s="48">
        <v>0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</row>
    <row r="53" spans="1:40" x14ac:dyDescent="0.25">
      <c r="A53" s="49" t="s">
        <v>0</v>
      </c>
      <c r="B53" s="91" t="s">
        <v>1</v>
      </c>
      <c r="C53" s="92"/>
      <c r="D53" s="49" t="s">
        <v>241</v>
      </c>
      <c r="F53" s="91" t="s">
        <v>241</v>
      </c>
      <c r="G53" s="93"/>
      <c r="H53" s="93"/>
      <c r="I53" s="93"/>
      <c r="J53" s="93"/>
      <c r="K53" s="93"/>
      <c r="L53" s="92"/>
      <c r="M53" s="49" t="s">
        <v>62</v>
      </c>
      <c r="N53" s="91" t="s">
        <v>63</v>
      </c>
      <c r="O53" s="93"/>
      <c r="P53" s="92"/>
      <c r="Q53" s="49" t="s">
        <v>31</v>
      </c>
      <c r="R53" s="49" t="s">
        <v>32</v>
      </c>
      <c r="S53" s="49" t="s">
        <v>33</v>
      </c>
      <c r="T53" s="47">
        <v>2019064130.6400001</v>
      </c>
      <c r="U53" s="48">
        <v>0</v>
      </c>
      <c r="V53" s="48">
        <v>0</v>
      </c>
      <c r="W53" s="48">
        <v>0</v>
      </c>
      <c r="X53" s="48">
        <v>0</v>
      </c>
      <c r="Y53" s="47">
        <v>2019064130.6400001</v>
      </c>
      <c r="Z53" s="48">
        <v>0</v>
      </c>
      <c r="AA53" s="47">
        <v>2019064130.6400001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</row>
    <row r="54" spans="1:40" x14ac:dyDescent="0.25">
      <c r="A54" s="49" t="s">
        <v>36</v>
      </c>
      <c r="B54" s="91" t="s">
        <v>37</v>
      </c>
      <c r="C54" s="92"/>
      <c r="D54" s="49" t="s">
        <v>241</v>
      </c>
      <c r="F54" s="91" t="s">
        <v>241</v>
      </c>
      <c r="G54" s="93"/>
      <c r="H54" s="93"/>
      <c r="I54" s="93"/>
      <c r="J54" s="93"/>
      <c r="K54" s="93"/>
      <c r="L54" s="92"/>
      <c r="M54" s="49" t="s">
        <v>62</v>
      </c>
      <c r="N54" s="91" t="s">
        <v>63</v>
      </c>
      <c r="O54" s="93"/>
      <c r="P54" s="92"/>
      <c r="Q54" s="49" t="s">
        <v>31</v>
      </c>
      <c r="R54" s="49" t="s">
        <v>32</v>
      </c>
      <c r="S54" s="49" t="s">
        <v>33</v>
      </c>
      <c r="T54" s="47">
        <v>2019064130.6400001</v>
      </c>
      <c r="U54" s="48">
        <v>0</v>
      </c>
      <c r="V54" s="48">
        <v>0</v>
      </c>
      <c r="W54" s="48">
        <v>0</v>
      </c>
      <c r="X54" s="48">
        <v>0</v>
      </c>
      <c r="Y54" s="47">
        <v>2019064130.6400001</v>
      </c>
      <c r="Z54" s="48">
        <v>0</v>
      </c>
      <c r="AA54" s="47">
        <v>2019064130.6400001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</row>
    <row r="55" spans="1:40" x14ac:dyDescent="0.25">
      <c r="A55" s="49" t="s">
        <v>36</v>
      </c>
      <c r="B55" s="91" t="s">
        <v>37</v>
      </c>
      <c r="C55" s="92"/>
      <c r="D55" s="49" t="s">
        <v>242</v>
      </c>
      <c r="F55" s="91" t="s">
        <v>243</v>
      </c>
      <c r="G55" s="93"/>
      <c r="H55" s="93"/>
      <c r="I55" s="93"/>
      <c r="J55" s="93"/>
      <c r="K55" s="93"/>
      <c r="L55" s="92"/>
      <c r="M55" s="49" t="s">
        <v>62</v>
      </c>
      <c r="N55" s="91" t="s">
        <v>63</v>
      </c>
      <c r="O55" s="93"/>
      <c r="P55" s="92"/>
      <c r="Q55" s="49" t="s">
        <v>31</v>
      </c>
      <c r="R55" s="49" t="s">
        <v>32</v>
      </c>
      <c r="S55" s="49" t="s">
        <v>33</v>
      </c>
      <c r="T55" s="47">
        <v>2019064130.6400001</v>
      </c>
      <c r="U55" s="48">
        <v>0</v>
      </c>
      <c r="V55" s="48">
        <v>0</v>
      </c>
      <c r="W55" s="48">
        <v>0</v>
      </c>
      <c r="X55" s="48">
        <v>0</v>
      </c>
      <c r="Y55" s="47">
        <v>2019064130.6400001</v>
      </c>
      <c r="Z55" s="48" t="s">
        <v>241</v>
      </c>
      <c r="AA55" s="48" t="s">
        <v>241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7">
        <v>2019064130.6400001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</row>
    <row r="56" spans="1:40" x14ac:dyDescent="0.25">
      <c r="A56" s="49" t="s">
        <v>0</v>
      </c>
      <c r="B56" s="91" t="s">
        <v>1</v>
      </c>
      <c r="C56" s="92"/>
      <c r="D56" s="49" t="s">
        <v>241</v>
      </c>
      <c r="F56" s="91" t="s">
        <v>241</v>
      </c>
      <c r="G56" s="93"/>
      <c r="H56" s="93"/>
      <c r="I56" s="93"/>
      <c r="J56" s="93"/>
      <c r="K56" s="93"/>
      <c r="L56" s="92"/>
      <c r="M56" s="49" t="s">
        <v>64</v>
      </c>
      <c r="N56" s="91" t="s">
        <v>65</v>
      </c>
      <c r="O56" s="93"/>
      <c r="P56" s="92"/>
      <c r="Q56" s="49" t="s">
        <v>31</v>
      </c>
      <c r="R56" s="49" t="s">
        <v>32</v>
      </c>
      <c r="S56" s="49" t="s">
        <v>33</v>
      </c>
      <c r="T56" s="47">
        <v>1421708223.72</v>
      </c>
      <c r="U56" s="48">
        <v>0</v>
      </c>
      <c r="V56" s="48">
        <v>0</v>
      </c>
      <c r="W56" s="48">
        <v>0</v>
      </c>
      <c r="X56" s="48">
        <v>0</v>
      </c>
      <c r="Y56" s="47">
        <v>1421708223.72</v>
      </c>
      <c r="Z56" s="48">
        <v>0</v>
      </c>
      <c r="AA56" s="47">
        <v>1421708223.72</v>
      </c>
      <c r="AB56" s="48">
        <v>0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0</v>
      </c>
      <c r="AI56" s="48">
        <v>0</v>
      </c>
      <c r="AJ56" s="48">
        <v>0</v>
      </c>
      <c r="AK56" s="48">
        <v>0</v>
      </c>
      <c r="AL56" s="48">
        <v>0</v>
      </c>
      <c r="AM56" s="48">
        <v>0</v>
      </c>
      <c r="AN56" s="48">
        <v>0</v>
      </c>
    </row>
    <row r="57" spans="1:40" x14ac:dyDescent="0.25">
      <c r="A57" s="49" t="s">
        <v>36</v>
      </c>
      <c r="B57" s="91" t="s">
        <v>37</v>
      </c>
      <c r="C57" s="92"/>
      <c r="D57" s="49" t="s">
        <v>241</v>
      </c>
      <c r="F57" s="91" t="s">
        <v>241</v>
      </c>
      <c r="G57" s="93"/>
      <c r="H57" s="93"/>
      <c r="I57" s="93"/>
      <c r="J57" s="93"/>
      <c r="K57" s="93"/>
      <c r="L57" s="92"/>
      <c r="M57" s="49" t="s">
        <v>64</v>
      </c>
      <c r="N57" s="91" t="s">
        <v>65</v>
      </c>
      <c r="O57" s="93"/>
      <c r="P57" s="92"/>
      <c r="Q57" s="49" t="s">
        <v>31</v>
      </c>
      <c r="R57" s="49" t="s">
        <v>32</v>
      </c>
      <c r="S57" s="49" t="s">
        <v>33</v>
      </c>
      <c r="T57" s="47">
        <v>1421708223.72</v>
      </c>
      <c r="U57" s="48">
        <v>0</v>
      </c>
      <c r="V57" s="48">
        <v>0</v>
      </c>
      <c r="W57" s="48">
        <v>0</v>
      </c>
      <c r="X57" s="48">
        <v>0</v>
      </c>
      <c r="Y57" s="47">
        <v>1421708223.72</v>
      </c>
      <c r="Z57" s="48">
        <v>0</v>
      </c>
      <c r="AA57" s="47">
        <v>1421708223.72</v>
      </c>
      <c r="AB57" s="48">
        <v>0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0</v>
      </c>
      <c r="AI57" s="48">
        <v>0</v>
      </c>
      <c r="AJ57" s="48">
        <v>0</v>
      </c>
      <c r="AK57" s="48">
        <v>0</v>
      </c>
      <c r="AL57" s="48">
        <v>0</v>
      </c>
      <c r="AM57" s="48">
        <v>0</v>
      </c>
      <c r="AN57" s="48">
        <v>0</v>
      </c>
    </row>
    <row r="58" spans="1:40" x14ac:dyDescent="0.25">
      <c r="A58" s="49" t="s">
        <v>36</v>
      </c>
      <c r="B58" s="91" t="s">
        <v>37</v>
      </c>
      <c r="C58" s="92"/>
      <c r="D58" s="49" t="s">
        <v>242</v>
      </c>
      <c r="F58" s="91" t="s">
        <v>243</v>
      </c>
      <c r="G58" s="93"/>
      <c r="H58" s="93"/>
      <c r="I58" s="93"/>
      <c r="J58" s="93"/>
      <c r="K58" s="93"/>
      <c r="L58" s="92"/>
      <c r="M58" s="49" t="s">
        <v>64</v>
      </c>
      <c r="N58" s="91" t="s">
        <v>65</v>
      </c>
      <c r="O58" s="93"/>
      <c r="P58" s="92"/>
      <c r="Q58" s="49" t="s">
        <v>31</v>
      </c>
      <c r="R58" s="49" t="s">
        <v>32</v>
      </c>
      <c r="S58" s="49" t="s">
        <v>33</v>
      </c>
      <c r="T58" s="47">
        <v>1421708223.72</v>
      </c>
      <c r="U58" s="48">
        <v>0</v>
      </c>
      <c r="V58" s="48">
        <v>0</v>
      </c>
      <c r="W58" s="48">
        <v>0</v>
      </c>
      <c r="X58" s="48">
        <v>0</v>
      </c>
      <c r="Y58" s="47">
        <v>1421708223.72</v>
      </c>
      <c r="Z58" s="48" t="s">
        <v>241</v>
      </c>
      <c r="AA58" s="48" t="s">
        <v>241</v>
      </c>
      <c r="AB58" s="48">
        <v>0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0</v>
      </c>
      <c r="AI58" s="47">
        <v>1421708223.72</v>
      </c>
      <c r="AJ58" s="48">
        <v>0</v>
      </c>
      <c r="AK58" s="48">
        <v>0</v>
      </c>
      <c r="AL58" s="48">
        <v>0</v>
      </c>
      <c r="AM58" s="48">
        <v>0</v>
      </c>
      <c r="AN58" s="48">
        <v>0</v>
      </c>
    </row>
    <row r="59" spans="1:40" x14ac:dyDescent="0.25">
      <c r="A59" s="49" t="s">
        <v>0</v>
      </c>
      <c r="B59" s="91" t="s">
        <v>1</v>
      </c>
      <c r="C59" s="92"/>
      <c r="D59" s="49" t="s">
        <v>241</v>
      </c>
      <c r="F59" s="91" t="s">
        <v>241</v>
      </c>
      <c r="G59" s="93"/>
      <c r="H59" s="93"/>
      <c r="I59" s="93"/>
      <c r="J59" s="93"/>
      <c r="K59" s="93"/>
      <c r="L59" s="92"/>
      <c r="M59" s="49" t="s">
        <v>66</v>
      </c>
      <c r="N59" s="91" t="s">
        <v>67</v>
      </c>
      <c r="O59" s="93"/>
      <c r="P59" s="92"/>
      <c r="Q59" s="49" t="s">
        <v>31</v>
      </c>
      <c r="R59" s="49" t="s">
        <v>32</v>
      </c>
      <c r="S59" s="49" t="s">
        <v>33</v>
      </c>
      <c r="T59" s="47">
        <v>1721438246.01</v>
      </c>
      <c r="U59" s="48">
        <v>0</v>
      </c>
      <c r="V59" s="48">
        <v>0</v>
      </c>
      <c r="W59" s="48">
        <v>0</v>
      </c>
      <c r="X59" s="48">
        <v>0</v>
      </c>
      <c r="Y59" s="47">
        <v>1721438246.01</v>
      </c>
      <c r="Z59" s="48">
        <v>0</v>
      </c>
      <c r="AA59" s="47">
        <v>1721438246.01</v>
      </c>
      <c r="AB59" s="48">
        <v>0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0</v>
      </c>
      <c r="AN59" s="48">
        <v>0</v>
      </c>
    </row>
    <row r="60" spans="1:40" x14ac:dyDescent="0.25">
      <c r="A60" s="49" t="s">
        <v>36</v>
      </c>
      <c r="B60" s="91" t="s">
        <v>37</v>
      </c>
      <c r="C60" s="92"/>
      <c r="D60" s="49" t="s">
        <v>241</v>
      </c>
      <c r="F60" s="91" t="s">
        <v>241</v>
      </c>
      <c r="G60" s="93"/>
      <c r="H60" s="93"/>
      <c r="I60" s="93"/>
      <c r="J60" s="93"/>
      <c r="K60" s="93"/>
      <c r="L60" s="92"/>
      <c r="M60" s="49" t="s">
        <v>66</v>
      </c>
      <c r="N60" s="91" t="s">
        <v>67</v>
      </c>
      <c r="O60" s="93"/>
      <c r="P60" s="92"/>
      <c r="Q60" s="49" t="s">
        <v>31</v>
      </c>
      <c r="R60" s="49" t="s">
        <v>32</v>
      </c>
      <c r="S60" s="49" t="s">
        <v>33</v>
      </c>
      <c r="T60" s="47">
        <v>1721438246.01</v>
      </c>
      <c r="U60" s="48">
        <v>0</v>
      </c>
      <c r="V60" s="48">
        <v>0</v>
      </c>
      <c r="W60" s="48">
        <v>0</v>
      </c>
      <c r="X60" s="48">
        <v>0</v>
      </c>
      <c r="Y60" s="47">
        <v>1721438246.01</v>
      </c>
      <c r="Z60" s="48">
        <v>0</v>
      </c>
      <c r="AA60" s="47">
        <v>1721438246.01</v>
      </c>
      <c r="AB60" s="48">
        <v>0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0</v>
      </c>
      <c r="AI60" s="48">
        <v>0</v>
      </c>
      <c r="AJ60" s="48">
        <v>0</v>
      </c>
      <c r="AK60" s="48">
        <v>0</v>
      </c>
      <c r="AL60" s="48">
        <v>0</v>
      </c>
      <c r="AM60" s="48">
        <v>0</v>
      </c>
      <c r="AN60" s="48">
        <v>0</v>
      </c>
    </row>
    <row r="61" spans="1:40" x14ac:dyDescent="0.25">
      <c r="A61" s="49" t="s">
        <v>36</v>
      </c>
      <c r="B61" s="91" t="s">
        <v>37</v>
      </c>
      <c r="C61" s="92"/>
      <c r="D61" s="49" t="s">
        <v>242</v>
      </c>
      <c r="F61" s="91" t="s">
        <v>243</v>
      </c>
      <c r="G61" s="93"/>
      <c r="H61" s="93"/>
      <c r="I61" s="93"/>
      <c r="J61" s="93"/>
      <c r="K61" s="93"/>
      <c r="L61" s="92"/>
      <c r="M61" s="49" t="s">
        <v>66</v>
      </c>
      <c r="N61" s="91" t="s">
        <v>67</v>
      </c>
      <c r="O61" s="93"/>
      <c r="P61" s="92"/>
      <c r="Q61" s="49" t="s">
        <v>31</v>
      </c>
      <c r="R61" s="49" t="s">
        <v>32</v>
      </c>
      <c r="S61" s="49" t="s">
        <v>33</v>
      </c>
      <c r="T61" s="47">
        <v>1721438246.01</v>
      </c>
      <c r="U61" s="48">
        <v>0</v>
      </c>
      <c r="V61" s="48">
        <v>0</v>
      </c>
      <c r="W61" s="48">
        <v>0</v>
      </c>
      <c r="X61" s="48">
        <v>0</v>
      </c>
      <c r="Y61" s="47">
        <v>1721438246.01</v>
      </c>
      <c r="Z61" s="48" t="s">
        <v>241</v>
      </c>
      <c r="AA61" s="48" t="s">
        <v>241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7">
        <v>1721438246.01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</row>
    <row r="62" spans="1:40" x14ac:dyDescent="0.25">
      <c r="A62" s="49" t="s">
        <v>0</v>
      </c>
      <c r="B62" s="91" t="s">
        <v>1</v>
      </c>
      <c r="C62" s="92"/>
      <c r="D62" s="49" t="s">
        <v>241</v>
      </c>
      <c r="F62" s="91" t="s">
        <v>241</v>
      </c>
      <c r="G62" s="93"/>
      <c r="H62" s="93"/>
      <c r="I62" s="93"/>
      <c r="J62" s="93"/>
      <c r="K62" s="93"/>
      <c r="L62" s="92"/>
      <c r="M62" s="49" t="s">
        <v>68</v>
      </c>
      <c r="N62" s="91" t="s">
        <v>69</v>
      </c>
      <c r="O62" s="93"/>
      <c r="P62" s="92"/>
      <c r="Q62" s="49" t="s">
        <v>31</v>
      </c>
      <c r="R62" s="49" t="s">
        <v>32</v>
      </c>
      <c r="S62" s="49" t="s">
        <v>33</v>
      </c>
      <c r="T62" s="47">
        <v>753468038.13999999</v>
      </c>
      <c r="U62" s="48">
        <v>0</v>
      </c>
      <c r="V62" s="48">
        <v>0</v>
      </c>
      <c r="W62" s="48">
        <v>0</v>
      </c>
      <c r="X62" s="48">
        <v>0</v>
      </c>
      <c r="Y62" s="47">
        <v>753468038.13999999</v>
      </c>
      <c r="Z62" s="48">
        <v>0</v>
      </c>
      <c r="AA62" s="47">
        <v>753468038.13999999</v>
      </c>
      <c r="AB62" s="48">
        <v>0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0</v>
      </c>
      <c r="AI62" s="48">
        <v>0</v>
      </c>
      <c r="AJ62" s="48">
        <v>0</v>
      </c>
      <c r="AK62" s="48">
        <v>0</v>
      </c>
      <c r="AL62" s="48">
        <v>0</v>
      </c>
      <c r="AM62" s="48">
        <v>0</v>
      </c>
      <c r="AN62" s="48">
        <v>0</v>
      </c>
    </row>
    <row r="63" spans="1:40" x14ac:dyDescent="0.25">
      <c r="A63" s="49" t="s">
        <v>36</v>
      </c>
      <c r="B63" s="91" t="s">
        <v>37</v>
      </c>
      <c r="C63" s="92"/>
      <c r="D63" s="49" t="s">
        <v>241</v>
      </c>
      <c r="F63" s="91" t="s">
        <v>241</v>
      </c>
      <c r="G63" s="93"/>
      <c r="H63" s="93"/>
      <c r="I63" s="93"/>
      <c r="J63" s="93"/>
      <c r="K63" s="93"/>
      <c r="L63" s="92"/>
      <c r="M63" s="49" t="s">
        <v>68</v>
      </c>
      <c r="N63" s="91" t="s">
        <v>69</v>
      </c>
      <c r="O63" s="93"/>
      <c r="P63" s="92"/>
      <c r="Q63" s="49" t="s">
        <v>31</v>
      </c>
      <c r="R63" s="49" t="s">
        <v>32</v>
      </c>
      <c r="S63" s="49" t="s">
        <v>33</v>
      </c>
      <c r="T63" s="47">
        <v>753468038.13999999</v>
      </c>
      <c r="U63" s="48">
        <v>0</v>
      </c>
      <c r="V63" s="48">
        <v>0</v>
      </c>
      <c r="W63" s="48">
        <v>0</v>
      </c>
      <c r="X63" s="48">
        <v>0</v>
      </c>
      <c r="Y63" s="47">
        <v>753468038.13999999</v>
      </c>
      <c r="Z63" s="48">
        <v>0</v>
      </c>
      <c r="AA63" s="47">
        <v>753468038.13999999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</row>
    <row r="64" spans="1:40" x14ac:dyDescent="0.25">
      <c r="A64" s="49" t="s">
        <v>36</v>
      </c>
      <c r="B64" s="91" t="s">
        <v>37</v>
      </c>
      <c r="C64" s="92"/>
      <c r="D64" s="49" t="s">
        <v>242</v>
      </c>
      <c r="F64" s="91" t="s">
        <v>243</v>
      </c>
      <c r="G64" s="93"/>
      <c r="H64" s="93"/>
      <c r="I64" s="93"/>
      <c r="J64" s="93"/>
      <c r="K64" s="93"/>
      <c r="L64" s="92"/>
      <c r="M64" s="49" t="s">
        <v>68</v>
      </c>
      <c r="N64" s="91" t="s">
        <v>69</v>
      </c>
      <c r="O64" s="93"/>
      <c r="P64" s="92"/>
      <c r="Q64" s="49" t="s">
        <v>31</v>
      </c>
      <c r="R64" s="49" t="s">
        <v>32</v>
      </c>
      <c r="S64" s="49" t="s">
        <v>33</v>
      </c>
      <c r="T64" s="47">
        <v>753468038.13999999</v>
      </c>
      <c r="U64" s="48">
        <v>0</v>
      </c>
      <c r="V64" s="48">
        <v>0</v>
      </c>
      <c r="W64" s="48">
        <v>0</v>
      </c>
      <c r="X64" s="48">
        <v>0</v>
      </c>
      <c r="Y64" s="47">
        <v>753468038.13999999</v>
      </c>
      <c r="Z64" s="48" t="s">
        <v>241</v>
      </c>
      <c r="AA64" s="48" t="s">
        <v>241</v>
      </c>
      <c r="AB64" s="48">
        <v>0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0</v>
      </c>
      <c r="AI64" s="47">
        <v>753468038.13999999</v>
      </c>
      <c r="AJ64" s="48">
        <v>0</v>
      </c>
      <c r="AK64" s="48">
        <v>0</v>
      </c>
      <c r="AL64" s="48">
        <v>0</v>
      </c>
      <c r="AM64" s="48">
        <v>0</v>
      </c>
      <c r="AN64" s="48">
        <v>0</v>
      </c>
    </row>
    <row r="65" spans="1:40" x14ac:dyDescent="0.25">
      <c r="A65" s="49" t="s">
        <v>0</v>
      </c>
      <c r="B65" s="91" t="s">
        <v>1</v>
      </c>
      <c r="C65" s="92"/>
      <c r="D65" s="49" t="s">
        <v>241</v>
      </c>
      <c r="F65" s="91" t="s">
        <v>241</v>
      </c>
      <c r="G65" s="93"/>
      <c r="H65" s="93"/>
      <c r="I65" s="93"/>
      <c r="J65" s="93"/>
      <c r="K65" s="93"/>
      <c r="L65" s="92"/>
      <c r="M65" s="49" t="s">
        <v>70</v>
      </c>
      <c r="N65" s="91" t="s">
        <v>71</v>
      </c>
      <c r="O65" s="93"/>
      <c r="P65" s="92"/>
      <c r="Q65" s="49" t="s">
        <v>31</v>
      </c>
      <c r="R65" s="49" t="s">
        <v>32</v>
      </c>
      <c r="S65" s="49" t="s">
        <v>33</v>
      </c>
      <c r="T65" s="47">
        <v>387353588.55000001</v>
      </c>
      <c r="U65" s="48">
        <v>0</v>
      </c>
      <c r="V65" s="48">
        <v>0</v>
      </c>
      <c r="W65" s="48">
        <v>0</v>
      </c>
      <c r="X65" s="48">
        <v>0</v>
      </c>
      <c r="Y65" s="47">
        <v>387353588.55000001</v>
      </c>
      <c r="Z65" s="48">
        <v>0</v>
      </c>
      <c r="AA65" s="47">
        <v>387353588.55000001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</row>
    <row r="66" spans="1:40" x14ac:dyDescent="0.25">
      <c r="A66" s="49" t="s">
        <v>36</v>
      </c>
      <c r="B66" s="91" t="s">
        <v>37</v>
      </c>
      <c r="C66" s="92"/>
      <c r="D66" s="49" t="s">
        <v>241</v>
      </c>
      <c r="F66" s="91" t="s">
        <v>241</v>
      </c>
      <c r="G66" s="93"/>
      <c r="H66" s="93"/>
      <c r="I66" s="93"/>
      <c r="J66" s="93"/>
      <c r="K66" s="93"/>
      <c r="L66" s="92"/>
      <c r="M66" s="49" t="s">
        <v>70</v>
      </c>
      <c r="N66" s="91" t="s">
        <v>71</v>
      </c>
      <c r="O66" s="93"/>
      <c r="P66" s="92"/>
      <c r="Q66" s="49" t="s">
        <v>31</v>
      </c>
      <c r="R66" s="49" t="s">
        <v>32</v>
      </c>
      <c r="S66" s="49" t="s">
        <v>33</v>
      </c>
      <c r="T66" s="47">
        <v>387353588.55000001</v>
      </c>
      <c r="U66" s="48">
        <v>0</v>
      </c>
      <c r="V66" s="48">
        <v>0</v>
      </c>
      <c r="W66" s="48">
        <v>0</v>
      </c>
      <c r="X66" s="48">
        <v>0</v>
      </c>
      <c r="Y66" s="47">
        <v>387353588.55000001</v>
      </c>
      <c r="Z66" s="48">
        <v>0</v>
      </c>
      <c r="AA66" s="47">
        <v>387353588.55000001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</row>
    <row r="67" spans="1:40" x14ac:dyDescent="0.25">
      <c r="A67" s="49" t="s">
        <v>36</v>
      </c>
      <c r="B67" s="91" t="s">
        <v>37</v>
      </c>
      <c r="C67" s="92"/>
      <c r="D67" s="49" t="s">
        <v>242</v>
      </c>
      <c r="F67" s="91" t="s">
        <v>243</v>
      </c>
      <c r="G67" s="93"/>
      <c r="H67" s="93"/>
      <c r="I67" s="93"/>
      <c r="J67" s="93"/>
      <c r="K67" s="93"/>
      <c r="L67" s="92"/>
      <c r="M67" s="49" t="s">
        <v>70</v>
      </c>
      <c r="N67" s="91" t="s">
        <v>71</v>
      </c>
      <c r="O67" s="93"/>
      <c r="P67" s="92"/>
      <c r="Q67" s="49" t="s">
        <v>31</v>
      </c>
      <c r="R67" s="49" t="s">
        <v>32</v>
      </c>
      <c r="S67" s="49" t="s">
        <v>33</v>
      </c>
      <c r="T67" s="47">
        <v>387353588.55000001</v>
      </c>
      <c r="U67" s="48">
        <v>0</v>
      </c>
      <c r="V67" s="48">
        <v>0</v>
      </c>
      <c r="W67" s="48">
        <v>0</v>
      </c>
      <c r="X67" s="48">
        <v>0</v>
      </c>
      <c r="Y67" s="47">
        <v>387353588.55000001</v>
      </c>
      <c r="Z67" s="48" t="s">
        <v>241</v>
      </c>
      <c r="AA67" s="48" t="s">
        <v>241</v>
      </c>
      <c r="AB67" s="48">
        <v>0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0</v>
      </c>
      <c r="AI67" s="47">
        <v>387353588.55000001</v>
      </c>
      <c r="AJ67" s="48">
        <v>0</v>
      </c>
      <c r="AK67" s="48">
        <v>0</v>
      </c>
      <c r="AL67" s="48">
        <v>0</v>
      </c>
      <c r="AM67" s="48">
        <v>0</v>
      </c>
      <c r="AN67" s="48">
        <v>0</v>
      </c>
    </row>
    <row r="68" spans="1:40" x14ac:dyDescent="0.25">
      <c r="A68" s="49" t="s">
        <v>0</v>
      </c>
      <c r="B68" s="91" t="s">
        <v>1</v>
      </c>
      <c r="C68" s="92"/>
      <c r="D68" s="49" t="s">
        <v>241</v>
      </c>
      <c r="F68" s="91" t="s">
        <v>241</v>
      </c>
      <c r="G68" s="93"/>
      <c r="H68" s="93"/>
      <c r="I68" s="93"/>
      <c r="J68" s="93"/>
      <c r="K68" s="93"/>
      <c r="L68" s="92"/>
      <c r="M68" s="49" t="s">
        <v>72</v>
      </c>
      <c r="N68" s="91" t="s">
        <v>73</v>
      </c>
      <c r="O68" s="93"/>
      <c r="P68" s="92"/>
      <c r="Q68" s="49" t="s">
        <v>31</v>
      </c>
      <c r="R68" s="49" t="s">
        <v>32</v>
      </c>
      <c r="S68" s="49" t="s">
        <v>33</v>
      </c>
      <c r="T68" s="47">
        <v>565085605.86000001</v>
      </c>
      <c r="U68" s="48">
        <v>0</v>
      </c>
      <c r="V68" s="48">
        <v>0</v>
      </c>
      <c r="W68" s="48">
        <v>0</v>
      </c>
      <c r="X68" s="48">
        <v>0</v>
      </c>
      <c r="Y68" s="47">
        <v>565085605.86000001</v>
      </c>
      <c r="Z68" s="48">
        <v>0</v>
      </c>
      <c r="AA68" s="47">
        <v>565085605.86000001</v>
      </c>
      <c r="AB68" s="48">
        <v>0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0</v>
      </c>
      <c r="AI68" s="48">
        <v>0</v>
      </c>
      <c r="AJ68" s="48">
        <v>0</v>
      </c>
      <c r="AK68" s="48">
        <v>0</v>
      </c>
      <c r="AL68" s="48">
        <v>0</v>
      </c>
      <c r="AM68" s="48">
        <v>0</v>
      </c>
      <c r="AN68" s="48">
        <v>0</v>
      </c>
    </row>
    <row r="69" spans="1:40" x14ac:dyDescent="0.25">
      <c r="A69" s="49" t="s">
        <v>36</v>
      </c>
      <c r="B69" s="91" t="s">
        <v>37</v>
      </c>
      <c r="C69" s="92"/>
      <c r="D69" s="49" t="s">
        <v>241</v>
      </c>
      <c r="F69" s="91" t="s">
        <v>241</v>
      </c>
      <c r="G69" s="93"/>
      <c r="H69" s="93"/>
      <c r="I69" s="93"/>
      <c r="J69" s="93"/>
      <c r="K69" s="93"/>
      <c r="L69" s="92"/>
      <c r="M69" s="49" t="s">
        <v>72</v>
      </c>
      <c r="N69" s="91" t="s">
        <v>73</v>
      </c>
      <c r="O69" s="93"/>
      <c r="P69" s="92"/>
      <c r="Q69" s="49" t="s">
        <v>31</v>
      </c>
      <c r="R69" s="49" t="s">
        <v>32</v>
      </c>
      <c r="S69" s="49" t="s">
        <v>33</v>
      </c>
      <c r="T69" s="47">
        <v>565085605.86000001</v>
      </c>
      <c r="U69" s="48">
        <v>0</v>
      </c>
      <c r="V69" s="48">
        <v>0</v>
      </c>
      <c r="W69" s="48">
        <v>0</v>
      </c>
      <c r="X69" s="48">
        <v>0</v>
      </c>
      <c r="Y69" s="47">
        <v>565085605.86000001</v>
      </c>
      <c r="Z69" s="48">
        <v>0</v>
      </c>
      <c r="AA69" s="47">
        <v>565085605.86000001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</row>
    <row r="70" spans="1:40" x14ac:dyDescent="0.25">
      <c r="A70" s="49" t="s">
        <v>36</v>
      </c>
      <c r="B70" s="91" t="s">
        <v>37</v>
      </c>
      <c r="C70" s="92"/>
      <c r="D70" s="49" t="s">
        <v>242</v>
      </c>
      <c r="F70" s="91" t="s">
        <v>243</v>
      </c>
      <c r="G70" s="93"/>
      <c r="H70" s="93"/>
      <c r="I70" s="93"/>
      <c r="J70" s="93"/>
      <c r="K70" s="93"/>
      <c r="L70" s="92"/>
      <c r="M70" s="49" t="s">
        <v>72</v>
      </c>
      <c r="N70" s="91" t="s">
        <v>73</v>
      </c>
      <c r="O70" s="93"/>
      <c r="P70" s="92"/>
      <c r="Q70" s="49" t="s">
        <v>31</v>
      </c>
      <c r="R70" s="49" t="s">
        <v>32</v>
      </c>
      <c r="S70" s="49" t="s">
        <v>33</v>
      </c>
      <c r="T70" s="47">
        <v>565085605.86000001</v>
      </c>
      <c r="U70" s="48">
        <v>0</v>
      </c>
      <c r="V70" s="48">
        <v>0</v>
      </c>
      <c r="W70" s="48">
        <v>0</v>
      </c>
      <c r="X70" s="48">
        <v>0</v>
      </c>
      <c r="Y70" s="47">
        <v>565085605.86000001</v>
      </c>
      <c r="Z70" s="48" t="s">
        <v>241</v>
      </c>
      <c r="AA70" s="48" t="s">
        <v>241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7">
        <v>565085605.86000001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</row>
    <row r="71" spans="1:40" x14ac:dyDescent="0.25">
      <c r="A71" s="49" t="s">
        <v>0</v>
      </c>
      <c r="B71" s="91" t="s">
        <v>1</v>
      </c>
      <c r="C71" s="92"/>
      <c r="D71" s="49" t="s">
        <v>241</v>
      </c>
      <c r="F71" s="91" t="s">
        <v>241</v>
      </c>
      <c r="G71" s="93"/>
      <c r="H71" s="93"/>
      <c r="I71" s="93"/>
      <c r="J71" s="93"/>
      <c r="K71" s="93"/>
      <c r="L71" s="92"/>
      <c r="M71" s="49" t="s">
        <v>74</v>
      </c>
      <c r="N71" s="91" t="s">
        <v>75</v>
      </c>
      <c r="O71" s="93"/>
      <c r="P71" s="92"/>
      <c r="Q71" s="49" t="s">
        <v>31</v>
      </c>
      <c r="R71" s="49" t="s">
        <v>32</v>
      </c>
      <c r="S71" s="49" t="s">
        <v>33</v>
      </c>
      <c r="T71" s="47">
        <v>376912391.07999998</v>
      </c>
      <c r="U71" s="48">
        <v>0</v>
      </c>
      <c r="V71" s="48">
        <v>0</v>
      </c>
      <c r="W71" s="48">
        <v>0</v>
      </c>
      <c r="X71" s="48">
        <v>0</v>
      </c>
      <c r="Y71" s="47">
        <v>376912391.07999998</v>
      </c>
      <c r="Z71" s="48">
        <v>0</v>
      </c>
      <c r="AA71" s="47">
        <v>376912391.07999998</v>
      </c>
      <c r="AB71" s="48">
        <v>0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0</v>
      </c>
      <c r="AN71" s="48">
        <v>0</v>
      </c>
    </row>
    <row r="72" spans="1:40" x14ac:dyDescent="0.25">
      <c r="A72" s="49" t="s">
        <v>36</v>
      </c>
      <c r="B72" s="91" t="s">
        <v>37</v>
      </c>
      <c r="C72" s="92"/>
      <c r="D72" s="49" t="s">
        <v>241</v>
      </c>
      <c r="F72" s="91" t="s">
        <v>241</v>
      </c>
      <c r="G72" s="93"/>
      <c r="H72" s="93"/>
      <c r="I72" s="93"/>
      <c r="J72" s="93"/>
      <c r="K72" s="93"/>
      <c r="L72" s="92"/>
      <c r="M72" s="49" t="s">
        <v>74</v>
      </c>
      <c r="N72" s="91" t="s">
        <v>75</v>
      </c>
      <c r="O72" s="93"/>
      <c r="P72" s="92"/>
      <c r="Q72" s="49" t="s">
        <v>31</v>
      </c>
      <c r="R72" s="49" t="s">
        <v>32</v>
      </c>
      <c r="S72" s="49" t="s">
        <v>33</v>
      </c>
      <c r="T72" s="47">
        <v>376912391.07999998</v>
      </c>
      <c r="U72" s="48">
        <v>0</v>
      </c>
      <c r="V72" s="48">
        <v>0</v>
      </c>
      <c r="W72" s="48">
        <v>0</v>
      </c>
      <c r="X72" s="48">
        <v>0</v>
      </c>
      <c r="Y72" s="47">
        <v>376912391.07999998</v>
      </c>
      <c r="Z72" s="48">
        <v>0</v>
      </c>
      <c r="AA72" s="47">
        <v>376912391.07999998</v>
      </c>
      <c r="AB72" s="48">
        <v>0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0</v>
      </c>
      <c r="AI72" s="48">
        <v>0</v>
      </c>
      <c r="AJ72" s="48">
        <v>0</v>
      </c>
      <c r="AK72" s="48">
        <v>0</v>
      </c>
      <c r="AL72" s="48">
        <v>0</v>
      </c>
      <c r="AM72" s="48">
        <v>0</v>
      </c>
      <c r="AN72" s="48">
        <v>0</v>
      </c>
    </row>
    <row r="73" spans="1:40" x14ac:dyDescent="0.25">
      <c r="A73" s="49" t="s">
        <v>36</v>
      </c>
      <c r="B73" s="91" t="s">
        <v>37</v>
      </c>
      <c r="C73" s="92"/>
      <c r="D73" s="49" t="s">
        <v>242</v>
      </c>
      <c r="F73" s="91" t="s">
        <v>243</v>
      </c>
      <c r="G73" s="93"/>
      <c r="H73" s="93"/>
      <c r="I73" s="93"/>
      <c r="J73" s="93"/>
      <c r="K73" s="93"/>
      <c r="L73" s="92"/>
      <c r="M73" s="49" t="s">
        <v>74</v>
      </c>
      <c r="N73" s="91" t="s">
        <v>75</v>
      </c>
      <c r="O73" s="93"/>
      <c r="P73" s="92"/>
      <c r="Q73" s="49" t="s">
        <v>31</v>
      </c>
      <c r="R73" s="49" t="s">
        <v>32</v>
      </c>
      <c r="S73" s="49" t="s">
        <v>33</v>
      </c>
      <c r="T73" s="47">
        <v>376912391.07999998</v>
      </c>
      <c r="U73" s="48">
        <v>0</v>
      </c>
      <c r="V73" s="48">
        <v>0</v>
      </c>
      <c r="W73" s="48">
        <v>0</v>
      </c>
      <c r="X73" s="48">
        <v>0</v>
      </c>
      <c r="Y73" s="47">
        <v>376912391.07999998</v>
      </c>
      <c r="Z73" s="48" t="s">
        <v>241</v>
      </c>
      <c r="AA73" s="48" t="s">
        <v>241</v>
      </c>
      <c r="AB73" s="48">
        <v>0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0</v>
      </c>
      <c r="AI73" s="47">
        <v>376912391.07999998</v>
      </c>
      <c r="AJ73" s="48">
        <v>0</v>
      </c>
      <c r="AK73" s="48">
        <v>0</v>
      </c>
      <c r="AL73" s="48">
        <v>0</v>
      </c>
      <c r="AM73" s="48">
        <v>0</v>
      </c>
      <c r="AN73" s="48">
        <v>0</v>
      </c>
    </row>
    <row r="74" spans="1:40" x14ac:dyDescent="0.25">
      <c r="A74" s="49" t="s">
        <v>0</v>
      </c>
      <c r="B74" s="91" t="s">
        <v>1</v>
      </c>
      <c r="C74" s="92"/>
      <c r="D74" s="49" t="s">
        <v>241</v>
      </c>
      <c r="F74" s="91" t="s">
        <v>241</v>
      </c>
      <c r="G74" s="93"/>
      <c r="H74" s="93"/>
      <c r="I74" s="93"/>
      <c r="J74" s="93"/>
      <c r="K74" s="93"/>
      <c r="L74" s="92"/>
      <c r="M74" s="49" t="s">
        <v>76</v>
      </c>
      <c r="N74" s="91" t="s">
        <v>77</v>
      </c>
      <c r="O74" s="93"/>
      <c r="P74" s="92"/>
      <c r="Q74" s="49" t="s">
        <v>31</v>
      </c>
      <c r="R74" s="49" t="s">
        <v>32</v>
      </c>
      <c r="S74" s="49" t="s">
        <v>33</v>
      </c>
      <c r="T74" s="47">
        <v>2051484698</v>
      </c>
      <c r="U74" s="48">
        <v>0</v>
      </c>
      <c r="V74" s="48">
        <v>0</v>
      </c>
      <c r="W74" s="48">
        <v>0</v>
      </c>
      <c r="X74" s="48">
        <v>0</v>
      </c>
      <c r="Y74" s="47">
        <v>2051484698</v>
      </c>
      <c r="Z74" s="47">
        <v>2051484698</v>
      </c>
      <c r="AA74" s="48">
        <v>0</v>
      </c>
      <c r="AB74" s="48">
        <v>0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48">
        <v>0</v>
      </c>
      <c r="AM74" s="48">
        <v>0</v>
      </c>
      <c r="AN74" s="48">
        <v>0</v>
      </c>
    </row>
    <row r="75" spans="1:40" x14ac:dyDescent="0.25">
      <c r="A75" s="49" t="s">
        <v>0</v>
      </c>
      <c r="B75" s="91" t="s">
        <v>1</v>
      </c>
      <c r="C75" s="92"/>
      <c r="D75" s="49" t="s">
        <v>241</v>
      </c>
      <c r="F75" s="91" t="s">
        <v>241</v>
      </c>
      <c r="G75" s="93"/>
      <c r="H75" s="93"/>
      <c r="I75" s="93"/>
      <c r="J75" s="93"/>
      <c r="K75" s="93"/>
      <c r="L75" s="92"/>
      <c r="M75" s="49" t="s">
        <v>78</v>
      </c>
      <c r="N75" s="91" t="s">
        <v>79</v>
      </c>
      <c r="O75" s="93"/>
      <c r="P75" s="92"/>
      <c r="Q75" s="49" t="s">
        <v>31</v>
      </c>
      <c r="R75" s="49" t="s">
        <v>32</v>
      </c>
      <c r="S75" s="49" t="s">
        <v>33</v>
      </c>
      <c r="T75" s="47">
        <v>839174118.41999996</v>
      </c>
      <c r="U75" s="48">
        <v>0</v>
      </c>
      <c r="V75" s="48">
        <v>0</v>
      </c>
      <c r="W75" s="48">
        <v>0</v>
      </c>
      <c r="X75" s="48">
        <v>0</v>
      </c>
      <c r="Y75" s="47">
        <v>839174118.41999996</v>
      </c>
      <c r="Z75" s="48">
        <v>0</v>
      </c>
      <c r="AA75" s="47">
        <v>839174118.41999996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</row>
    <row r="76" spans="1:40" x14ac:dyDescent="0.25">
      <c r="A76" s="49" t="s">
        <v>36</v>
      </c>
      <c r="B76" s="91" t="s">
        <v>37</v>
      </c>
      <c r="C76" s="92"/>
      <c r="D76" s="49" t="s">
        <v>241</v>
      </c>
      <c r="F76" s="91" t="s">
        <v>241</v>
      </c>
      <c r="G76" s="93"/>
      <c r="H76" s="93"/>
      <c r="I76" s="93"/>
      <c r="J76" s="93"/>
      <c r="K76" s="93"/>
      <c r="L76" s="92"/>
      <c r="M76" s="49" t="s">
        <v>78</v>
      </c>
      <c r="N76" s="91" t="s">
        <v>79</v>
      </c>
      <c r="O76" s="93"/>
      <c r="P76" s="92"/>
      <c r="Q76" s="49" t="s">
        <v>31</v>
      </c>
      <c r="R76" s="49" t="s">
        <v>32</v>
      </c>
      <c r="S76" s="49" t="s">
        <v>33</v>
      </c>
      <c r="T76" s="47">
        <v>839174118.41999996</v>
      </c>
      <c r="U76" s="48">
        <v>0</v>
      </c>
      <c r="V76" s="48">
        <v>0</v>
      </c>
      <c r="W76" s="48">
        <v>0</v>
      </c>
      <c r="X76" s="48">
        <v>0</v>
      </c>
      <c r="Y76" s="47">
        <v>839174118.41999996</v>
      </c>
      <c r="Z76" s="48">
        <v>0</v>
      </c>
      <c r="AA76" s="47">
        <v>839174118.41999996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</row>
    <row r="77" spans="1:40" x14ac:dyDescent="0.25">
      <c r="A77" s="49" t="s">
        <v>36</v>
      </c>
      <c r="B77" s="91" t="s">
        <v>37</v>
      </c>
      <c r="C77" s="92"/>
      <c r="D77" s="49" t="s">
        <v>242</v>
      </c>
      <c r="F77" s="91" t="s">
        <v>243</v>
      </c>
      <c r="G77" s="93"/>
      <c r="H77" s="93"/>
      <c r="I77" s="93"/>
      <c r="J77" s="93"/>
      <c r="K77" s="93"/>
      <c r="L77" s="92"/>
      <c r="M77" s="49" t="s">
        <v>78</v>
      </c>
      <c r="N77" s="91" t="s">
        <v>79</v>
      </c>
      <c r="O77" s="93"/>
      <c r="P77" s="92"/>
      <c r="Q77" s="49" t="s">
        <v>31</v>
      </c>
      <c r="R77" s="49" t="s">
        <v>32</v>
      </c>
      <c r="S77" s="49" t="s">
        <v>33</v>
      </c>
      <c r="T77" s="47">
        <v>839174118.41999996</v>
      </c>
      <c r="U77" s="48">
        <v>0</v>
      </c>
      <c r="V77" s="48">
        <v>0</v>
      </c>
      <c r="W77" s="48">
        <v>0</v>
      </c>
      <c r="X77" s="48">
        <v>0</v>
      </c>
      <c r="Y77" s="47">
        <v>839174118.41999996</v>
      </c>
      <c r="Z77" s="48" t="s">
        <v>241</v>
      </c>
      <c r="AA77" s="48" t="s">
        <v>241</v>
      </c>
      <c r="AB77" s="48">
        <v>0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0</v>
      </c>
      <c r="AI77" s="47">
        <v>839174118.41999996</v>
      </c>
      <c r="AJ77" s="48">
        <v>0</v>
      </c>
      <c r="AK77" s="48">
        <v>0</v>
      </c>
      <c r="AL77" s="48">
        <v>0</v>
      </c>
      <c r="AM77" s="48">
        <v>0</v>
      </c>
      <c r="AN77" s="48">
        <v>0</v>
      </c>
    </row>
    <row r="78" spans="1:40" x14ac:dyDescent="0.25">
      <c r="A78" s="49" t="s">
        <v>0</v>
      </c>
      <c r="B78" s="91" t="s">
        <v>1</v>
      </c>
      <c r="C78" s="92"/>
      <c r="D78" s="49" t="s">
        <v>241</v>
      </c>
      <c r="F78" s="91" t="s">
        <v>241</v>
      </c>
      <c r="G78" s="93"/>
      <c r="H78" s="93"/>
      <c r="I78" s="93"/>
      <c r="J78" s="93"/>
      <c r="K78" s="93"/>
      <c r="L78" s="92"/>
      <c r="M78" s="49" t="s">
        <v>80</v>
      </c>
      <c r="N78" s="91" t="s">
        <v>81</v>
      </c>
      <c r="O78" s="93"/>
      <c r="P78" s="92"/>
      <c r="Q78" s="49" t="s">
        <v>31</v>
      </c>
      <c r="R78" s="49" t="s">
        <v>32</v>
      </c>
      <c r="S78" s="49" t="s">
        <v>33</v>
      </c>
      <c r="T78" s="47">
        <v>118542548.84999999</v>
      </c>
      <c r="U78" s="48">
        <v>0</v>
      </c>
      <c r="V78" s="48">
        <v>0</v>
      </c>
      <c r="W78" s="48">
        <v>0</v>
      </c>
      <c r="X78" s="48">
        <v>0</v>
      </c>
      <c r="Y78" s="47">
        <v>118542548.84999999</v>
      </c>
      <c r="Z78" s="48">
        <v>0</v>
      </c>
      <c r="AA78" s="47">
        <v>118542548.84999999</v>
      </c>
      <c r="AB78" s="48">
        <v>0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0</v>
      </c>
      <c r="AI78" s="48">
        <v>0</v>
      </c>
      <c r="AJ78" s="48">
        <v>0</v>
      </c>
      <c r="AK78" s="48">
        <v>0</v>
      </c>
      <c r="AL78" s="48">
        <v>0</v>
      </c>
      <c r="AM78" s="48">
        <v>0</v>
      </c>
      <c r="AN78" s="48">
        <v>0</v>
      </c>
    </row>
    <row r="79" spans="1:40" x14ac:dyDescent="0.25">
      <c r="A79" s="49" t="s">
        <v>36</v>
      </c>
      <c r="B79" s="91" t="s">
        <v>37</v>
      </c>
      <c r="C79" s="92"/>
      <c r="D79" s="49" t="s">
        <v>241</v>
      </c>
      <c r="F79" s="91" t="s">
        <v>241</v>
      </c>
      <c r="G79" s="93"/>
      <c r="H79" s="93"/>
      <c r="I79" s="93"/>
      <c r="J79" s="93"/>
      <c r="K79" s="93"/>
      <c r="L79" s="92"/>
      <c r="M79" s="49" t="s">
        <v>80</v>
      </c>
      <c r="N79" s="91" t="s">
        <v>81</v>
      </c>
      <c r="O79" s="93"/>
      <c r="P79" s="92"/>
      <c r="Q79" s="49" t="s">
        <v>31</v>
      </c>
      <c r="R79" s="49" t="s">
        <v>32</v>
      </c>
      <c r="S79" s="49" t="s">
        <v>33</v>
      </c>
      <c r="T79" s="47">
        <v>118542548.84999999</v>
      </c>
      <c r="U79" s="48">
        <v>0</v>
      </c>
      <c r="V79" s="48">
        <v>0</v>
      </c>
      <c r="W79" s="48">
        <v>0</v>
      </c>
      <c r="X79" s="48">
        <v>0</v>
      </c>
      <c r="Y79" s="47">
        <v>118542548.84999999</v>
      </c>
      <c r="Z79" s="48">
        <v>0</v>
      </c>
      <c r="AA79" s="47">
        <v>118542548.84999999</v>
      </c>
      <c r="AB79" s="48">
        <v>0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0</v>
      </c>
      <c r="AI79" s="48">
        <v>0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</row>
    <row r="80" spans="1:40" x14ac:dyDescent="0.25">
      <c r="A80" s="49" t="s">
        <v>36</v>
      </c>
      <c r="B80" s="91" t="s">
        <v>37</v>
      </c>
      <c r="C80" s="92"/>
      <c r="D80" s="49" t="s">
        <v>242</v>
      </c>
      <c r="F80" s="91" t="s">
        <v>243</v>
      </c>
      <c r="G80" s="93"/>
      <c r="H80" s="93"/>
      <c r="I80" s="93"/>
      <c r="J80" s="93"/>
      <c r="K80" s="93"/>
      <c r="L80" s="92"/>
      <c r="M80" s="49" t="s">
        <v>80</v>
      </c>
      <c r="N80" s="91" t="s">
        <v>81</v>
      </c>
      <c r="O80" s="93"/>
      <c r="P80" s="92"/>
      <c r="Q80" s="49" t="s">
        <v>31</v>
      </c>
      <c r="R80" s="49" t="s">
        <v>32</v>
      </c>
      <c r="S80" s="49" t="s">
        <v>33</v>
      </c>
      <c r="T80" s="47">
        <v>118542548.84999999</v>
      </c>
      <c r="U80" s="48">
        <v>0</v>
      </c>
      <c r="V80" s="48">
        <v>0</v>
      </c>
      <c r="W80" s="48">
        <v>0</v>
      </c>
      <c r="X80" s="48">
        <v>0</v>
      </c>
      <c r="Y80" s="47">
        <v>118542548.84999999</v>
      </c>
      <c r="Z80" s="48" t="s">
        <v>241</v>
      </c>
      <c r="AA80" s="48" t="s">
        <v>241</v>
      </c>
      <c r="AB80" s="48">
        <v>0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0</v>
      </c>
      <c r="AI80" s="47">
        <v>118542548.84999999</v>
      </c>
      <c r="AJ80" s="48">
        <v>0</v>
      </c>
      <c r="AK80" s="48">
        <v>0</v>
      </c>
      <c r="AL80" s="48">
        <v>0</v>
      </c>
      <c r="AM80" s="48">
        <v>0</v>
      </c>
      <c r="AN80" s="48">
        <v>0</v>
      </c>
    </row>
    <row r="81" spans="1:40" x14ac:dyDescent="0.25">
      <c r="A81" s="49" t="s">
        <v>0</v>
      </c>
      <c r="B81" s="91" t="s">
        <v>1</v>
      </c>
      <c r="C81" s="92"/>
      <c r="D81" s="49" t="s">
        <v>241</v>
      </c>
      <c r="F81" s="91" t="s">
        <v>241</v>
      </c>
      <c r="G81" s="93"/>
      <c r="H81" s="93"/>
      <c r="I81" s="93"/>
      <c r="J81" s="93"/>
      <c r="K81" s="93"/>
      <c r="L81" s="92"/>
      <c r="M81" s="49" t="s">
        <v>82</v>
      </c>
      <c r="N81" s="91" t="s">
        <v>83</v>
      </c>
      <c r="O81" s="93"/>
      <c r="P81" s="92"/>
      <c r="Q81" s="49" t="s">
        <v>31</v>
      </c>
      <c r="R81" s="49" t="s">
        <v>32</v>
      </c>
      <c r="S81" s="49" t="s">
        <v>33</v>
      </c>
      <c r="T81" s="47">
        <v>78986977.200000003</v>
      </c>
      <c r="U81" s="48">
        <v>0</v>
      </c>
      <c r="V81" s="48">
        <v>0</v>
      </c>
      <c r="W81" s="48">
        <v>0</v>
      </c>
      <c r="X81" s="48">
        <v>0</v>
      </c>
      <c r="Y81" s="47">
        <v>78986977.200000003</v>
      </c>
      <c r="Z81" s="48">
        <v>0</v>
      </c>
      <c r="AA81" s="47">
        <v>78986977.200000003</v>
      </c>
      <c r="AB81" s="48">
        <v>0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0</v>
      </c>
      <c r="AI81" s="48">
        <v>0</v>
      </c>
      <c r="AJ81" s="48">
        <v>0</v>
      </c>
      <c r="AK81" s="48">
        <v>0</v>
      </c>
      <c r="AL81" s="48">
        <v>0</v>
      </c>
      <c r="AM81" s="48">
        <v>0</v>
      </c>
      <c r="AN81" s="48">
        <v>0</v>
      </c>
    </row>
    <row r="82" spans="1:40" x14ac:dyDescent="0.25">
      <c r="A82" s="49" t="s">
        <v>36</v>
      </c>
      <c r="B82" s="91" t="s">
        <v>37</v>
      </c>
      <c r="C82" s="92"/>
      <c r="D82" s="49" t="s">
        <v>241</v>
      </c>
      <c r="F82" s="91" t="s">
        <v>241</v>
      </c>
      <c r="G82" s="93"/>
      <c r="H82" s="93"/>
      <c r="I82" s="93"/>
      <c r="J82" s="93"/>
      <c r="K82" s="93"/>
      <c r="L82" s="92"/>
      <c r="M82" s="49" t="s">
        <v>82</v>
      </c>
      <c r="N82" s="91" t="s">
        <v>83</v>
      </c>
      <c r="O82" s="93"/>
      <c r="P82" s="92"/>
      <c r="Q82" s="49" t="s">
        <v>31</v>
      </c>
      <c r="R82" s="49" t="s">
        <v>32</v>
      </c>
      <c r="S82" s="49" t="s">
        <v>33</v>
      </c>
      <c r="T82" s="47">
        <v>78986977.200000003</v>
      </c>
      <c r="U82" s="48">
        <v>0</v>
      </c>
      <c r="V82" s="48">
        <v>0</v>
      </c>
      <c r="W82" s="48">
        <v>0</v>
      </c>
      <c r="X82" s="48">
        <v>0</v>
      </c>
      <c r="Y82" s="47">
        <v>78986977.200000003</v>
      </c>
      <c r="Z82" s="48">
        <v>0</v>
      </c>
      <c r="AA82" s="47">
        <v>78986977.200000003</v>
      </c>
      <c r="AB82" s="48">
        <v>0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0</v>
      </c>
      <c r="AN82" s="48">
        <v>0</v>
      </c>
    </row>
    <row r="83" spans="1:40" x14ac:dyDescent="0.25">
      <c r="A83" s="49" t="s">
        <v>36</v>
      </c>
      <c r="B83" s="91" t="s">
        <v>37</v>
      </c>
      <c r="C83" s="92"/>
      <c r="D83" s="49" t="s">
        <v>242</v>
      </c>
      <c r="F83" s="91" t="s">
        <v>243</v>
      </c>
      <c r="G83" s="93"/>
      <c r="H83" s="93"/>
      <c r="I83" s="93"/>
      <c r="J83" s="93"/>
      <c r="K83" s="93"/>
      <c r="L83" s="92"/>
      <c r="M83" s="49" t="s">
        <v>82</v>
      </c>
      <c r="N83" s="91" t="s">
        <v>83</v>
      </c>
      <c r="O83" s="93"/>
      <c r="P83" s="92"/>
      <c r="Q83" s="49" t="s">
        <v>31</v>
      </c>
      <c r="R83" s="49" t="s">
        <v>32</v>
      </c>
      <c r="S83" s="49" t="s">
        <v>33</v>
      </c>
      <c r="T83" s="47">
        <v>78986977.200000003</v>
      </c>
      <c r="U83" s="48">
        <v>0</v>
      </c>
      <c r="V83" s="48">
        <v>0</v>
      </c>
      <c r="W83" s="48">
        <v>0</v>
      </c>
      <c r="X83" s="48">
        <v>0</v>
      </c>
      <c r="Y83" s="47">
        <v>78986977.200000003</v>
      </c>
      <c r="Z83" s="48" t="s">
        <v>241</v>
      </c>
      <c r="AA83" s="48" t="s">
        <v>241</v>
      </c>
      <c r="AB83" s="48">
        <v>0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0</v>
      </c>
      <c r="AI83" s="47">
        <v>78986977.200000003</v>
      </c>
      <c r="AJ83" s="48">
        <v>0</v>
      </c>
      <c r="AK83" s="48">
        <v>0</v>
      </c>
      <c r="AL83" s="48">
        <v>0</v>
      </c>
      <c r="AM83" s="48">
        <v>0</v>
      </c>
      <c r="AN83" s="48">
        <v>0</v>
      </c>
    </row>
    <row r="84" spans="1:40" x14ac:dyDescent="0.25">
      <c r="A84" s="49" t="s">
        <v>0</v>
      </c>
      <c r="B84" s="91" t="s">
        <v>1</v>
      </c>
      <c r="C84" s="92"/>
      <c r="D84" s="49" t="s">
        <v>241</v>
      </c>
      <c r="F84" s="91" t="s">
        <v>241</v>
      </c>
      <c r="G84" s="93"/>
      <c r="H84" s="93"/>
      <c r="I84" s="93"/>
      <c r="J84" s="93"/>
      <c r="K84" s="93"/>
      <c r="L84" s="92"/>
      <c r="M84" s="49" t="s">
        <v>84</v>
      </c>
      <c r="N84" s="91" t="s">
        <v>85</v>
      </c>
      <c r="O84" s="93"/>
      <c r="P84" s="92"/>
      <c r="Q84" s="49" t="s">
        <v>31</v>
      </c>
      <c r="R84" s="49" t="s">
        <v>32</v>
      </c>
      <c r="S84" s="49" t="s">
        <v>33</v>
      </c>
      <c r="T84" s="47">
        <v>507692396.70999998</v>
      </c>
      <c r="U84" s="48">
        <v>0</v>
      </c>
      <c r="V84" s="48">
        <v>0</v>
      </c>
      <c r="W84" s="48">
        <v>0</v>
      </c>
      <c r="X84" s="48">
        <v>0</v>
      </c>
      <c r="Y84" s="47">
        <v>507692396.70999998</v>
      </c>
      <c r="Z84" s="48">
        <v>0</v>
      </c>
      <c r="AA84" s="47">
        <v>507692396.70999998</v>
      </c>
      <c r="AB84" s="48">
        <v>0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0</v>
      </c>
      <c r="AI84" s="48">
        <v>0</v>
      </c>
      <c r="AJ84" s="48">
        <v>0</v>
      </c>
      <c r="AK84" s="48">
        <v>0</v>
      </c>
      <c r="AL84" s="48">
        <v>0</v>
      </c>
      <c r="AM84" s="48">
        <v>0</v>
      </c>
      <c r="AN84" s="48">
        <v>0</v>
      </c>
    </row>
    <row r="85" spans="1:40" x14ac:dyDescent="0.25">
      <c r="A85" s="49" t="s">
        <v>36</v>
      </c>
      <c r="B85" s="91" t="s">
        <v>37</v>
      </c>
      <c r="C85" s="92"/>
      <c r="D85" s="49" t="s">
        <v>241</v>
      </c>
      <c r="F85" s="91" t="s">
        <v>241</v>
      </c>
      <c r="G85" s="93"/>
      <c r="H85" s="93"/>
      <c r="I85" s="93"/>
      <c r="J85" s="93"/>
      <c r="K85" s="93"/>
      <c r="L85" s="92"/>
      <c r="M85" s="49" t="s">
        <v>84</v>
      </c>
      <c r="N85" s="91" t="s">
        <v>85</v>
      </c>
      <c r="O85" s="93"/>
      <c r="P85" s="92"/>
      <c r="Q85" s="49" t="s">
        <v>31</v>
      </c>
      <c r="R85" s="49" t="s">
        <v>32</v>
      </c>
      <c r="S85" s="49" t="s">
        <v>33</v>
      </c>
      <c r="T85" s="47">
        <v>507692396.70999998</v>
      </c>
      <c r="U85" s="48">
        <v>0</v>
      </c>
      <c r="V85" s="48">
        <v>0</v>
      </c>
      <c r="W85" s="48">
        <v>0</v>
      </c>
      <c r="X85" s="48">
        <v>0</v>
      </c>
      <c r="Y85" s="47">
        <v>507692396.70999998</v>
      </c>
      <c r="Z85" s="48">
        <v>0</v>
      </c>
      <c r="AA85" s="47">
        <v>507692396.70999998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</row>
    <row r="86" spans="1:40" x14ac:dyDescent="0.25">
      <c r="A86" s="49" t="s">
        <v>36</v>
      </c>
      <c r="B86" s="91" t="s">
        <v>37</v>
      </c>
      <c r="C86" s="92"/>
      <c r="D86" s="49" t="s">
        <v>242</v>
      </c>
      <c r="F86" s="91" t="s">
        <v>243</v>
      </c>
      <c r="G86" s="93"/>
      <c r="H86" s="93"/>
      <c r="I86" s="93"/>
      <c r="J86" s="93"/>
      <c r="K86" s="93"/>
      <c r="L86" s="92"/>
      <c r="M86" s="49" t="s">
        <v>84</v>
      </c>
      <c r="N86" s="91" t="s">
        <v>85</v>
      </c>
      <c r="O86" s="93"/>
      <c r="P86" s="92"/>
      <c r="Q86" s="49" t="s">
        <v>31</v>
      </c>
      <c r="R86" s="49" t="s">
        <v>32</v>
      </c>
      <c r="S86" s="49" t="s">
        <v>33</v>
      </c>
      <c r="T86" s="47">
        <v>507692396.70999998</v>
      </c>
      <c r="U86" s="48">
        <v>0</v>
      </c>
      <c r="V86" s="48">
        <v>0</v>
      </c>
      <c r="W86" s="48">
        <v>0</v>
      </c>
      <c r="X86" s="48">
        <v>0</v>
      </c>
      <c r="Y86" s="47">
        <v>507692396.70999998</v>
      </c>
      <c r="Z86" s="48" t="s">
        <v>241</v>
      </c>
      <c r="AA86" s="48" t="s">
        <v>241</v>
      </c>
      <c r="AB86" s="48">
        <v>0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0</v>
      </c>
      <c r="AI86" s="47">
        <v>507692396.70999998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</row>
    <row r="87" spans="1:40" x14ac:dyDescent="0.25">
      <c r="A87" s="49" t="s">
        <v>0</v>
      </c>
      <c r="B87" s="91" t="s">
        <v>1</v>
      </c>
      <c r="C87" s="92"/>
      <c r="D87" s="49" t="s">
        <v>241</v>
      </c>
      <c r="F87" s="91" t="s">
        <v>241</v>
      </c>
      <c r="G87" s="93"/>
      <c r="H87" s="93"/>
      <c r="I87" s="93"/>
      <c r="J87" s="93"/>
      <c r="K87" s="93"/>
      <c r="L87" s="92"/>
      <c r="M87" s="49" t="s">
        <v>86</v>
      </c>
      <c r="N87" s="91" t="s">
        <v>87</v>
      </c>
      <c r="O87" s="93"/>
      <c r="P87" s="92"/>
      <c r="Q87" s="49" t="s">
        <v>31</v>
      </c>
      <c r="R87" s="49" t="s">
        <v>32</v>
      </c>
      <c r="S87" s="49" t="s">
        <v>33</v>
      </c>
      <c r="T87" s="47">
        <v>382165162.50999999</v>
      </c>
      <c r="U87" s="48">
        <v>0</v>
      </c>
      <c r="V87" s="48">
        <v>0</v>
      </c>
      <c r="W87" s="48">
        <v>0</v>
      </c>
      <c r="X87" s="48">
        <v>0</v>
      </c>
      <c r="Y87" s="47">
        <v>382165162.50999999</v>
      </c>
      <c r="Z87" s="48">
        <v>0</v>
      </c>
      <c r="AA87" s="47">
        <v>382165162.50999999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</row>
    <row r="88" spans="1:40" x14ac:dyDescent="0.25">
      <c r="A88" s="49" t="s">
        <v>36</v>
      </c>
      <c r="B88" s="91" t="s">
        <v>37</v>
      </c>
      <c r="C88" s="92"/>
      <c r="D88" s="49" t="s">
        <v>241</v>
      </c>
      <c r="F88" s="91" t="s">
        <v>241</v>
      </c>
      <c r="G88" s="93"/>
      <c r="H88" s="93"/>
      <c r="I88" s="93"/>
      <c r="J88" s="93"/>
      <c r="K88" s="93"/>
      <c r="L88" s="92"/>
      <c r="M88" s="49" t="s">
        <v>86</v>
      </c>
      <c r="N88" s="91" t="s">
        <v>87</v>
      </c>
      <c r="O88" s="93"/>
      <c r="P88" s="92"/>
      <c r="Q88" s="49" t="s">
        <v>31</v>
      </c>
      <c r="R88" s="49" t="s">
        <v>32</v>
      </c>
      <c r="S88" s="49" t="s">
        <v>33</v>
      </c>
      <c r="T88" s="47">
        <v>382165162.50999999</v>
      </c>
      <c r="U88" s="48">
        <v>0</v>
      </c>
      <c r="V88" s="48">
        <v>0</v>
      </c>
      <c r="W88" s="48">
        <v>0</v>
      </c>
      <c r="X88" s="48">
        <v>0</v>
      </c>
      <c r="Y88" s="47">
        <v>382165162.50999999</v>
      </c>
      <c r="Z88" s="48">
        <v>0</v>
      </c>
      <c r="AA88" s="47">
        <v>382165162.50999999</v>
      </c>
      <c r="AB88" s="48">
        <v>0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0</v>
      </c>
      <c r="AI88" s="48">
        <v>0</v>
      </c>
      <c r="AJ88" s="48">
        <v>0</v>
      </c>
      <c r="AK88" s="48">
        <v>0</v>
      </c>
      <c r="AL88" s="48">
        <v>0</v>
      </c>
      <c r="AM88" s="48">
        <v>0</v>
      </c>
      <c r="AN88" s="48">
        <v>0</v>
      </c>
    </row>
    <row r="89" spans="1:40" x14ac:dyDescent="0.25">
      <c r="A89" s="49" t="s">
        <v>36</v>
      </c>
      <c r="B89" s="91" t="s">
        <v>37</v>
      </c>
      <c r="C89" s="92"/>
      <c r="D89" s="49" t="s">
        <v>242</v>
      </c>
      <c r="F89" s="91" t="s">
        <v>243</v>
      </c>
      <c r="G89" s="93"/>
      <c r="H89" s="93"/>
      <c r="I89" s="93"/>
      <c r="J89" s="93"/>
      <c r="K89" s="93"/>
      <c r="L89" s="92"/>
      <c r="M89" s="49" t="s">
        <v>86</v>
      </c>
      <c r="N89" s="91" t="s">
        <v>87</v>
      </c>
      <c r="O89" s="93"/>
      <c r="P89" s="92"/>
      <c r="Q89" s="49" t="s">
        <v>31</v>
      </c>
      <c r="R89" s="49" t="s">
        <v>32</v>
      </c>
      <c r="S89" s="49" t="s">
        <v>33</v>
      </c>
      <c r="T89" s="47">
        <v>382165162.50999999</v>
      </c>
      <c r="U89" s="48">
        <v>0</v>
      </c>
      <c r="V89" s="48">
        <v>0</v>
      </c>
      <c r="W89" s="48">
        <v>0</v>
      </c>
      <c r="X89" s="48">
        <v>0</v>
      </c>
      <c r="Y89" s="47">
        <v>382165162.50999999</v>
      </c>
      <c r="Z89" s="48" t="s">
        <v>241</v>
      </c>
      <c r="AA89" s="48" t="s">
        <v>241</v>
      </c>
      <c r="AB89" s="48">
        <v>0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0</v>
      </c>
      <c r="AI89" s="47">
        <v>382165162.50999999</v>
      </c>
      <c r="AJ89" s="48">
        <v>0</v>
      </c>
      <c r="AK89" s="48">
        <v>0</v>
      </c>
      <c r="AL89" s="48">
        <v>0</v>
      </c>
      <c r="AM89" s="48">
        <v>0</v>
      </c>
      <c r="AN89" s="48">
        <v>0</v>
      </c>
    </row>
    <row r="90" spans="1:40" x14ac:dyDescent="0.25">
      <c r="A90" s="49" t="s">
        <v>0</v>
      </c>
      <c r="B90" s="91" t="s">
        <v>1</v>
      </c>
      <c r="C90" s="92"/>
      <c r="D90" s="49" t="s">
        <v>241</v>
      </c>
      <c r="F90" s="91" t="s">
        <v>241</v>
      </c>
      <c r="G90" s="93"/>
      <c r="H90" s="93"/>
      <c r="I90" s="93"/>
      <c r="J90" s="93"/>
      <c r="K90" s="93"/>
      <c r="L90" s="92"/>
      <c r="M90" s="49" t="s">
        <v>88</v>
      </c>
      <c r="N90" s="91" t="s">
        <v>89</v>
      </c>
      <c r="O90" s="93"/>
      <c r="P90" s="92"/>
      <c r="Q90" s="49" t="s">
        <v>31</v>
      </c>
      <c r="R90" s="49" t="s">
        <v>32</v>
      </c>
      <c r="S90" s="49" t="s">
        <v>33</v>
      </c>
      <c r="T90" s="47">
        <v>83845329.700000003</v>
      </c>
      <c r="U90" s="48">
        <v>0</v>
      </c>
      <c r="V90" s="48">
        <v>0</v>
      </c>
      <c r="W90" s="48">
        <v>0</v>
      </c>
      <c r="X90" s="48">
        <v>0</v>
      </c>
      <c r="Y90" s="47">
        <v>83845329.700000003</v>
      </c>
      <c r="Z90" s="48">
        <v>0</v>
      </c>
      <c r="AA90" s="47">
        <v>83845329.700000003</v>
      </c>
      <c r="AB90" s="48">
        <v>0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0</v>
      </c>
      <c r="AI90" s="48">
        <v>0</v>
      </c>
      <c r="AJ90" s="48">
        <v>0</v>
      </c>
      <c r="AK90" s="48">
        <v>0</v>
      </c>
      <c r="AL90" s="48">
        <v>0</v>
      </c>
      <c r="AM90" s="48">
        <v>0</v>
      </c>
      <c r="AN90" s="48">
        <v>0</v>
      </c>
    </row>
    <row r="91" spans="1:40" x14ac:dyDescent="0.25">
      <c r="A91" s="49" t="s">
        <v>36</v>
      </c>
      <c r="B91" s="91" t="s">
        <v>37</v>
      </c>
      <c r="C91" s="92"/>
      <c r="D91" s="49" t="s">
        <v>241</v>
      </c>
      <c r="F91" s="91" t="s">
        <v>241</v>
      </c>
      <c r="G91" s="93"/>
      <c r="H91" s="93"/>
      <c r="I91" s="93"/>
      <c r="J91" s="93"/>
      <c r="K91" s="93"/>
      <c r="L91" s="92"/>
      <c r="M91" s="49" t="s">
        <v>88</v>
      </c>
      <c r="N91" s="91" t="s">
        <v>89</v>
      </c>
      <c r="O91" s="93"/>
      <c r="P91" s="92"/>
      <c r="Q91" s="49" t="s">
        <v>31</v>
      </c>
      <c r="R91" s="49" t="s">
        <v>32</v>
      </c>
      <c r="S91" s="49" t="s">
        <v>33</v>
      </c>
      <c r="T91" s="47">
        <v>83845329.700000003</v>
      </c>
      <c r="U91" s="48">
        <v>0</v>
      </c>
      <c r="V91" s="48">
        <v>0</v>
      </c>
      <c r="W91" s="48">
        <v>0</v>
      </c>
      <c r="X91" s="48">
        <v>0</v>
      </c>
      <c r="Y91" s="47">
        <v>83845329.700000003</v>
      </c>
      <c r="Z91" s="48">
        <v>0</v>
      </c>
      <c r="AA91" s="47">
        <v>83845329.700000003</v>
      </c>
      <c r="AB91" s="48">
        <v>0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0</v>
      </c>
      <c r="AN91" s="48">
        <v>0</v>
      </c>
    </row>
    <row r="92" spans="1:40" x14ac:dyDescent="0.25">
      <c r="A92" s="49" t="s">
        <v>36</v>
      </c>
      <c r="B92" s="91" t="s">
        <v>37</v>
      </c>
      <c r="C92" s="92"/>
      <c r="D92" s="49" t="s">
        <v>242</v>
      </c>
      <c r="F92" s="91" t="s">
        <v>243</v>
      </c>
      <c r="G92" s="93"/>
      <c r="H92" s="93"/>
      <c r="I92" s="93"/>
      <c r="J92" s="93"/>
      <c r="K92" s="93"/>
      <c r="L92" s="92"/>
      <c r="M92" s="49" t="s">
        <v>88</v>
      </c>
      <c r="N92" s="91" t="s">
        <v>89</v>
      </c>
      <c r="O92" s="93"/>
      <c r="P92" s="92"/>
      <c r="Q92" s="49" t="s">
        <v>31</v>
      </c>
      <c r="R92" s="49" t="s">
        <v>32</v>
      </c>
      <c r="S92" s="49" t="s">
        <v>33</v>
      </c>
      <c r="T92" s="47">
        <v>83845329.700000003</v>
      </c>
      <c r="U92" s="48">
        <v>0</v>
      </c>
      <c r="V92" s="48">
        <v>0</v>
      </c>
      <c r="W92" s="48">
        <v>0</v>
      </c>
      <c r="X92" s="48">
        <v>0</v>
      </c>
      <c r="Y92" s="47">
        <v>83845329.700000003</v>
      </c>
      <c r="Z92" s="48" t="s">
        <v>241</v>
      </c>
      <c r="AA92" s="48" t="s">
        <v>241</v>
      </c>
      <c r="AB92" s="48">
        <v>0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0</v>
      </c>
      <c r="AI92" s="47">
        <v>83845329.700000003</v>
      </c>
      <c r="AJ92" s="48">
        <v>0</v>
      </c>
      <c r="AK92" s="48">
        <v>0</v>
      </c>
      <c r="AL92" s="48">
        <v>0</v>
      </c>
      <c r="AM92" s="48">
        <v>0</v>
      </c>
      <c r="AN92" s="48">
        <v>0</v>
      </c>
    </row>
    <row r="93" spans="1:40" x14ac:dyDescent="0.25">
      <c r="A93" s="49" t="s">
        <v>0</v>
      </c>
      <c r="B93" s="91" t="s">
        <v>1</v>
      </c>
      <c r="C93" s="92"/>
      <c r="D93" s="49" t="s">
        <v>241</v>
      </c>
      <c r="F93" s="91" t="s">
        <v>241</v>
      </c>
      <c r="G93" s="93"/>
      <c r="H93" s="93"/>
      <c r="I93" s="93"/>
      <c r="J93" s="93"/>
      <c r="K93" s="93"/>
      <c r="L93" s="92"/>
      <c r="M93" s="49" t="s">
        <v>90</v>
      </c>
      <c r="N93" s="91" t="s">
        <v>91</v>
      </c>
      <c r="O93" s="93"/>
      <c r="P93" s="92"/>
      <c r="Q93" s="49" t="s">
        <v>31</v>
      </c>
      <c r="R93" s="49" t="s">
        <v>32</v>
      </c>
      <c r="S93" s="49" t="s">
        <v>33</v>
      </c>
      <c r="T93" s="47">
        <v>41078164.609999999</v>
      </c>
      <c r="U93" s="48">
        <v>0</v>
      </c>
      <c r="V93" s="48">
        <v>0</v>
      </c>
      <c r="W93" s="48">
        <v>0</v>
      </c>
      <c r="X93" s="48">
        <v>0</v>
      </c>
      <c r="Y93" s="47">
        <v>41078164.609999999</v>
      </c>
      <c r="Z93" s="48">
        <v>0</v>
      </c>
      <c r="AA93" s="47">
        <v>41078164.609999999</v>
      </c>
      <c r="AB93" s="48">
        <v>0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0</v>
      </c>
      <c r="AI93" s="48">
        <v>0</v>
      </c>
      <c r="AJ93" s="48">
        <v>0</v>
      </c>
      <c r="AK93" s="48">
        <v>0</v>
      </c>
      <c r="AL93" s="48">
        <v>0</v>
      </c>
      <c r="AM93" s="48">
        <v>0</v>
      </c>
      <c r="AN93" s="48">
        <v>0</v>
      </c>
    </row>
    <row r="94" spans="1:40" x14ac:dyDescent="0.25">
      <c r="A94" s="49" t="s">
        <v>36</v>
      </c>
      <c r="B94" s="91" t="s">
        <v>37</v>
      </c>
      <c r="C94" s="92"/>
      <c r="D94" s="49" t="s">
        <v>241</v>
      </c>
      <c r="F94" s="91" t="s">
        <v>241</v>
      </c>
      <c r="G94" s="93"/>
      <c r="H94" s="93"/>
      <c r="I94" s="93"/>
      <c r="J94" s="93"/>
      <c r="K94" s="93"/>
      <c r="L94" s="92"/>
      <c r="M94" s="49" t="s">
        <v>90</v>
      </c>
      <c r="N94" s="91" t="s">
        <v>91</v>
      </c>
      <c r="O94" s="93"/>
      <c r="P94" s="92"/>
      <c r="Q94" s="49" t="s">
        <v>31</v>
      </c>
      <c r="R94" s="49" t="s">
        <v>32</v>
      </c>
      <c r="S94" s="49" t="s">
        <v>33</v>
      </c>
      <c r="T94" s="47">
        <v>41078164.609999999</v>
      </c>
      <c r="U94" s="48">
        <v>0</v>
      </c>
      <c r="V94" s="48">
        <v>0</v>
      </c>
      <c r="W94" s="48">
        <v>0</v>
      </c>
      <c r="X94" s="48">
        <v>0</v>
      </c>
      <c r="Y94" s="47">
        <v>41078164.609999999</v>
      </c>
      <c r="Z94" s="48">
        <v>0</v>
      </c>
      <c r="AA94" s="47">
        <v>41078164.609999999</v>
      </c>
      <c r="AB94" s="48">
        <v>0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0</v>
      </c>
      <c r="AI94" s="48">
        <v>0</v>
      </c>
      <c r="AJ94" s="48">
        <v>0</v>
      </c>
      <c r="AK94" s="48">
        <v>0</v>
      </c>
      <c r="AL94" s="48">
        <v>0</v>
      </c>
      <c r="AM94" s="48">
        <v>0</v>
      </c>
      <c r="AN94" s="48">
        <v>0</v>
      </c>
    </row>
    <row r="95" spans="1:40" x14ac:dyDescent="0.25">
      <c r="A95" s="49" t="s">
        <v>36</v>
      </c>
      <c r="B95" s="91" t="s">
        <v>37</v>
      </c>
      <c r="C95" s="92"/>
      <c r="D95" s="49" t="s">
        <v>242</v>
      </c>
      <c r="F95" s="91" t="s">
        <v>243</v>
      </c>
      <c r="G95" s="93"/>
      <c r="H95" s="93"/>
      <c r="I95" s="93"/>
      <c r="J95" s="93"/>
      <c r="K95" s="93"/>
      <c r="L95" s="92"/>
      <c r="M95" s="49" t="s">
        <v>90</v>
      </c>
      <c r="N95" s="91" t="s">
        <v>91</v>
      </c>
      <c r="O95" s="93"/>
      <c r="P95" s="92"/>
      <c r="Q95" s="49" t="s">
        <v>31</v>
      </c>
      <c r="R95" s="49" t="s">
        <v>32</v>
      </c>
      <c r="S95" s="49" t="s">
        <v>33</v>
      </c>
      <c r="T95" s="47">
        <v>41078164.609999999</v>
      </c>
      <c r="U95" s="48">
        <v>0</v>
      </c>
      <c r="V95" s="48">
        <v>0</v>
      </c>
      <c r="W95" s="48">
        <v>0</v>
      </c>
      <c r="X95" s="48">
        <v>0</v>
      </c>
      <c r="Y95" s="47">
        <v>41078164.609999999</v>
      </c>
      <c r="Z95" s="48" t="s">
        <v>241</v>
      </c>
      <c r="AA95" s="48" t="s">
        <v>241</v>
      </c>
      <c r="AB95" s="48">
        <v>0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0</v>
      </c>
      <c r="AI95" s="47">
        <v>41078164.609999999</v>
      </c>
      <c r="AJ95" s="48">
        <v>0</v>
      </c>
      <c r="AK95" s="48">
        <v>0</v>
      </c>
      <c r="AL95" s="48">
        <v>0</v>
      </c>
      <c r="AM95" s="48">
        <v>0</v>
      </c>
      <c r="AN95" s="48">
        <v>0</v>
      </c>
    </row>
    <row r="96" spans="1:40" x14ac:dyDescent="0.25">
      <c r="A96" s="49" t="s">
        <v>0</v>
      </c>
      <c r="B96" s="91" t="s">
        <v>1</v>
      </c>
      <c r="C96" s="92"/>
      <c r="D96" s="49" t="s">
        <v>241</v>
      </c>
      <c r="F96" s="91" t="s">
        <v>241</v>
      </c>
      <c r="G96" s="93"/>
      <c r="H96" s="93"/>
      <c r="I96" s="93"/>
      <c r="J96" s="93"/>
      <c r="K96" s="93"/>
      <c r="L96" s="92"/>
      <c r="M96" s="49" t="s">
        <v>92</v>
      </c>
      <c r="N96" s="91" t="s">
        <v>93</v>
      </c>
      <c r="O96" s="93"/>
      <c r="P96" s="92"/>
      <c r="Q96" s="49" t="s">
        <v>31</v>
      </c>
      <c r="R96" s="49" t="s">
        <v>32</v>
      </c>
      <c r="S96" s="49" t="s">
        <v>33</v>
      </c>
      <c r="T96" s="47">
        <v>40400000</v>
      </c>
      <c r="U96" s="48">
        <v>0</v>
      </c>
      <c r="V96" s="48">
        <v>0</v>
      </c>
      <c r="W96" s="48">
        <v>0</v>
      </c>
      <c r="X96" s="48">
        <v>0</v>
      </c>
      <c r="Y96" s="47">
        <v>40400000</v>
      </c>
      <c r="Z96" s="48">
        <v>0</v>
      </c>
      <c r="AA96" s="47">
        <v>40400000</v>
      </c>
      <c r="AB96" s="48">
        <v>0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0</v>
      </c>
      <c r="AN96" s="48">
        <v>0</v>
      </c>
    </row>
    <row r="97" spans="1:40" x14ac:dyDescent="0.25">
      <c r="A97" s="49" t="s">
        <v>36</v>
      </c>
      <c r="B97" s="91" t="s">
        <v>37</v>
      </c>
      <c r="C97" s="92"/>
      <c r="D97" s="49" t="s">
        <v>241</v>
      </c>
      <c r="F97" s="91" t="s">
        <v>241</v>
      </c>
      <c r="G97" s="93"/>
      <c r="H97" s="93"/>
      <c r="I97" s="93"/>
      <c r="J97" s="93"/>
      <c r="K97" s="93"/>
      <c r="L97" s="92"/>
      <c r="M97" s="49" t="s">
        <v>92</v>
      </c>
      <c r="N97" s="91" t="s">
        <v>93</v>
      </c>
      <c r="O97" s="93"/>
      <c r="P97" s="92"/>
      <c r="Q97" s="49" t="s">
        <v>31</v>
      </c>
      <c r="R97" s="49" t="s">
        <v>32</v>
      </c>
      <c r="S97" s="49" t="s">
        <v>33</v>
      </c>
      <c r="T97" s="47">
        <v>40400000</v>
      </c>
      <c r="U97" s="48">
        <v>0</v>
      </c>
      <c r="V97" s="48">
        <v>0</v>
      </c>
      <c r="W97" s="48">
        <v>0</v>
      </c>
      <c r="X97" s="48">
        <v>0</v>
      </c>
      <c r="Y97" s="47">
        <v>40400000</v>
      </c>
      <c r="Z97" s="48">
        <v>0</v>
      </c>
      <c r="AA97" s="47">
        <v>40400000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</row>
    <row r="98" spans="1:40" x14ac:dyDescent="0.25">
      <c r="A98" s="49" t="s">
        <v>36</v>
      </c>
      <c r="B98" s="91" t="s">
        <v>37</v>
      </c>
      <c r="C98" s="92"/>
      <c r="D98" s="49" t="s">
        <v>242</v>
      </c>
      <c r="F98" s="91" t="s">
        <v>243</v>
      </c>
      <c r="G98" s="93"/>
      <c r="H98" s="93"/>
      <c r="I98" s="93"/>
      <c r="J98" s="93"/>
      <c r="K98" s="93"/>
      <c r="L98" s="92"/>
      <c r="M98" s="49" t="s">
        <v>92</v>
      </c>
      <c r="N98" s="91" t="s">
        <v>93</v>
      </c>
      <c r="O98" s="93"/>
      <c r="P98" s="92"/>
      <c r="Q98" s="49" t="s">
        <v>31</v>
      </c>
      <c r="R98" s="49" t="s">
        <v>32</v>
      </c>
      <c r="S98" s="49" t="s">
        <v>33</v>
      </c>
      <c r="T98" s="47">
        <v>40400000</v>
      </c>
      <c r="U98" s="48">
        <v>0</v>
      </c>
      <c r="V98" s="48">
        <v>0</v>
      </c>
      <c r="W98" s="48">
        <v>0</v>
      </c>
      <c r="X98" s="48">
        <v>0</v>
      </c>
      <c r="Y98" s="47">
        <v>40400000</v>
      </c>
      <c r="Z98" s="48" t="s">
        <v>241</v>
      </c>
      <c r="AA98" s="48" t="s">
        <v>241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7">
        <v>40400000</v>
      </c>
      <c r="AK98" s="48">
        <v>0</v>
      </c>
      <c r="AL98" s="48">
        <v>0</v>
      </c>
      <c r="AM98" s="48">
        <v>0</v>
      </c>
      <c r="AN98" s="48">
        <v>0</v>
      </c>
    </row>
    <row r="99" spans="1:40" x14ac:dyDescent="0.25">
      <c r="A99" s="49" t="s">
        <v>0</v>
      </c>
      <c r="B99" s="91" t="s">
        <v>1</v>
      </c>
      <c r="C99" s="92"/>
      <c r="D99" s="49" t="s">
        <v>241</v>
      </c>
      <c r="F99" s="91" t="s">
        <v>241</v>
      </c>
      <c r="G99" s="93"/>
      <c r="H99" s="93"/>
      <c r="I99" s="93"/>
      <c r="J99" s="93"/>
      <c r="K99" s="93"/>
      <c r="L99" s="92"/>
      <c r="M99" s="49" t="s">
        <v>94</v>
      </c>
      <c r="N99" s="91" t="s">
        <v>95</v>
      </c>
      <c r="O99" s="93"/>
      <c r="P99" s="92"/>
      <c r="Q99" s="49" t="s">
        <v>31</v>
      </c>
      <c r="R99" s="49" t="s">
        <v>32</v>
      </c>
      <c r="S99" s="49" t="s">
        <v>33</v>
      </c>
      <c r="T99" s="47">
        <v>7000000</v>
      </c>
      <c r="U99" s="48">
        <v>0</v>
      </c>
      <c r="V99" s="48">
        <v>0</v>
      </c>
      <c r="W99" s="48">
        <v>0</v>
      </c>
      <c r="X99" s="48">
        <v>0</v>
      </c>
      <c r="Y99" s="47">
        <v>7000000</v>
      </c>
      <c r="Z99" s="48">
        <v>0</v>
      </c>
      <c r="AA99" s="47">
        <v>7000000</v>
      </c>
      <c r="AB99" s="48">
        <v>0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0</v>
      </c>
      <c r="AI99" s="48">
        <v>0</v>
      </c>
      <c r="AJ99" s="48">
        <v>0</v>
      </c>
      <c r="AK99" s="48">
        <v>0</v>
      </c>
      <c r="AL99" s="48">
        <v>0</v>
      </c>
      <c r="AM99" s="48">
        <v>0</v>
      </c>
      <c r="AN99" s="48">
        <v>0</v>
      </c>
    </row>
    <row r="100" spans="1:40" x14ac:dyDescent="0.25">
      <c r="A100" s="49" t="s">
        <v>36</v>
      </c>
      <c r="B100" s="91" t="s">
        <v>37</v>
      </c>
      <c r="C100" s="92"/>
      <c r="D100" s="49" t="s">
        <v>241</v>
      </c>
      <c r="F100" s="91" t="s">
        <v>241</v>
      </c>
      <c r="G100" s="93"/>
      <c r="H100" s="93"/>
      <c r="I100" s="93"/>
      <c r="J100" s="93"/>
      <c r="K100" s="93"/>
      <c r="L100" s="92"/>
      <c r="M100" s="49" t="s">
        <v>94</v>
      </c>
      <c r="N100" s="91" t="s">
        <v>95</v>
      </c>
      <c r="O100" s="93"/>
      <c r="P100" s="92"/>
      <c r="Q100" s="49" t="s">
        <v>31</v>
      </c>
      <c r="R100" s="49" t="s">
        <v>32</v>
      </c>
      <c r="S100" s="49" t="s">
        <v>33</v>
      </c>
      <c r="T100" s="47">
        <v>7000000</v>
      </c>
      <c r="U100" s="48">
        <v>0</v>
      </c>
      <c r="V100" s="48">
        <v>0</v>
      </c>
      <c r="W100" s="48">
        <v>0</v>
      </c>
      <c r="X100" s="48">
        <v>0</v>
      </c>
      <c r="Y100" s="47">
        <v>7000000</v>
      </c>
      <c r="Z100" s="48">
        <v>0</v>
      </c>
      <c r="AA100" s="47">
        <v>7000000</v>
      </c>
      <c r="AB100" s="48">
        <v>0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0</v>
      </c>
      <c r="AI100" s="48">
        <v>0</v>
      </c>
      <c r="AJ100" s="48">
        <v>0</v>
      </c>
      <c r="AK100" s="48">
        <v>0</v>
      </c>
      <c r="AL100" s="48">
        <v>0</v>
      </c>
      <c r="AM100" s="48">
        <v>0</v>
      </c>
      <c r="AN100" s="48">
        <v>0</v>
      </c>
    </row>
    <row r="101" spans="1:40" x14ac:dyDescent="0.25">
      <c r="A101" s="49" t="s">
        <v>36</v>
      </c>
      <c r="B101" s="91" t="s">
        <v>37</v>
      </c>
      <c r="C101" s="92"/>
      <c r="D101" s="49" t="s">
        <v>242</v>
      </c>
      <c r="F101" s="91" t="s">
        <v>243</v>
      </c>
      <c r="G101" s="93"/>
      <c r="H101" s="93"/>
      <c r="I101" s="93"/>
      <c r="J101" s="93"/>
      <c r="K101" s="93"/>
      <c r="L101" s="92"/>
      <c r="M101" s="49" t="s">
        <v>94</v>
      </c>
      <c r="N101" s="91" t="s">
        <v>95</v>
      </c>
      <c r="O101" s="93"/>
      <c r="P101" s="92"/>
      <c r="Q101" s="49" t="s">
        <v>31</v>
      </c>
      <c r="R101" s="49" t="s">
        <v>32</v>
      </c>
      <c r="S101" s="49" t="s">
        <v>33</v>
      </c>
      <c r="T101" s="47">
        <v>7000000</v>
      </c>
      <c r="U101" s="48">
        <v>0</v>
      </c>
      <c r="V101" s="48">
        <v>0</v>
      </c>
      <c r="W101" s="48">
        <v>0</v>
      </c>
      <c r="X101" s="48">
        <v>0</v>
      </c>
      <c r="Y101" s="47">
        <v>7000000</v>
      </c>
      <c r="Z101" s="48" t="s">
        <v>241</v>
      </c>
      <c r="AA101" s="48" t="s">
        <v>241</v>
      </c>
      <c r="AB101" s="48">
        <v>0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0</v>
      </c>
      <c r="AI101" s="48">
        <v>0</v>
      </c>
      <c r="AJ101" s="47">
        <v>7000000</v>
      </c>
      <c r="AK101" s="48">
        <v>0</v>
      </c>
      <c r="AL101" s="48">
        <v>0</v>
      </c>
      <c r="AM101" s="48">
        <v>0</v>
      </c>
      <c r="AN101" s="48">
        <v>0</v>
      </c>
    </row>
    <row r="102" spans="1:40" x14ac:dyDescent="0.25">
      <c r="A102" s="49" t="s">
        <v>0</v>
      </c>
      <c r="B102" s="91" t="s">
        <v>1</v>
      </c>
      <c r="C102" s="92"/>
      <c r="D102" s="49" t="s">
        <v>241</v>
      </c>
      <c r="F102" s="91" t="s">
        <v>241</v>
      </c>
      <c r="G102" s="93"/>
      <c r="H102" s="93"/>
      <c r="I102" s="93"/>
      <c r="J102" s="93"/>
      <c r="K102" s="93"/>
      <c r="L102" s="92"/>
      <c r="M102" s="49" t="s">
        <v>96</v>
      </c>
      <c r="N102" s="91" t="s">
        <v>97</v>
      </c>
      <c r="O102" s="93"/>
      <c r="P102" s="92"/>
      <c r="Q102" s="49" t="s">
        <v>31</v>
      </c>
      <c r="R102" s="49" t="s">
        <v>32</v>
      </c>
      <c r="S102" s="49" t="s">
        <v>33</v>
      </c>
      <c r="T102" s="47">
        <v>15000000</v>
      </c>
      <c r="U102" s="48">
        <v>0</v>
      </c>
      <c r="V102" s="48">
        <v>0</v>
      </c>
      <c r="W102" s="48">
        <v>0</v>
      </c>
      <c r="X102" s="48">
        <v>0</v>
      </c>
      <c r="Y102" s="47">
        <v>15000000</v>
      </c>
      <c r="Z102" s="48">
        <v>0</v>
      </c>
      <c r="AA102" s="47">
        <v>15000000</v>
      </c>
      <c r="AB102" s="48">
        <v>0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0</v>
      </c>
      <c r="AN102" s="48">
        <v>0</v>
      </c>
    </row>
    <row r="103" spans="1:40" x14ac:dyDescent="0.25">
      <c r="A103" s="49" t="s">
        <v>36</v>
      </c>
      <c r="B103" s="91" t="s">
        <v>37</v>
      </c>
      <c r="C103" s="92"/>
      <c r="D103" s="49" t="s">
        <v>241</v>
      </c>
      <c r="F103" s="91" t="s">
        <v>241</v>
      </c>
      <c r="G103" s="93"/>
      <c r="H103" s="93"/>
      <c r="I103" s="93"/>
      <c r="J103" s="93"/>
      <c r="K103" s="93"/>
      <c r="L103" s="92"/>
      <c r="M103" s="49" t="s">
        <v>96</v>
      </c>
      <c r="N103" s="91" t="s">
        <v>97</v>
      </c>
      <c r="O103" s="93"/>
      <c r="P103" s="92"/>
      <c r="Q103" s="49" t="s">
        <v>31</v>
      </c>
      <c r="R103" s="49" t="s">
        <v>32</v>
      </c>
      <c r="S103" s="49" t="s">
        <v>33</v>
      </c>
      <c r="T103" s="47">
        <v>15000000</v>
      </c>
      <c r="U103" s="48">
        <v>0</v>
      </c>
      <c r="V103" s="48">
        <v>0</v>
      </c>
      <c r="W103" s="48">
        <v>0</v>
      </c>
      <c r="X103" s="48">
        <v>0</v>
      </c>
      <c r="Y103" s="47">
        <v>15000000</v>
      </c>
      <c r="Z103" s="48">
        <v>0</v>
      </c>
      <c r="AA103" s="47">
        <v>15000000</v>
      </c>
      <c r="AB103" s="48">
        <v>0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0</v>
      </c>
      <c r="AN103" s="48">
        <v>0</v>
      </c>
    </row>
    <row r="104" spans="1:40" x14ac:dyDescent="0.25">
      <c r="A104" s="49" t="s">
        <v>36</v>
      </c>
      <c r="B104" s="91" t="s">
        <v>37</v>
      </c>
      <c r="C104" s="92"/>
      <c r="D104" s="49" t="s">
        <v>242</v>
      </c>
      <c r="F104" s="91" t="s">
        <v>243</v>
      </c>
      <c r="G104" s="93"/>
      <c r="H104" s="93"/>
      <c r="I104" s="93"/>
      <c r="J104" s="93"/>
      <c r="K104" s="93"/>
      <c r="L104" s="92"/>
      <c r="M104" s="49" t="s">
        <v>96</v>
      </c>
      <c r="N104" s="91" t="s">
        <v>97</v>
      </c>
      <c r="O104" s="93"/>
      <c r="P104" s="92"/>
      <c r="Q104" s="49" t="s">
        <v>31</v>
      </c>
      <c r="R104" s="49" t="s">
        <v>32</v>
      </c>
      <c r="S104" s="49" t="s">
        <v>33</v>
      </c>
      <c r="T104" s="47">
        <v>15000000</v>
      </c>
      <c r="U104" s="48">
        <v>0</v>
      </c>
      <c r="V104" s="48">
        <v>0</v>
      </c>
      <c r="W104" s="48">
        <v>0</v>
      </c>
      <c r="X104" s="48">
        <v>0</v>
      </c>
      <c r="Y104" s="47">
        <v>15000000</v>
      </c>
      <c r="Z104" s="48" t="s">
        <v>241</v>
      </c>
      <c r="AA104" s="48" t="s">
        <v>241</v>
      </c>
      <c r="AB104" s="48">
        <v>0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0</v>
      </c>
      <c r="AI104" s="48">
        <v>0</v>
      </c>
      <c r="AJ104" s="47">
        <v>15000000</v>
      </c>
      <c r="AK104" s="48">
        <v>0</v>
      </c>
      <c r="AL104" s="48">
        <v>0</v>
      </c>
      <c r="AM104" s="48">
        <v>0</v>
      </c>
      <c r="AN104" s="48">
        <v>0</v>
      </c>
    </row>
    <row r="105" spans="1:40" x14ac:dyDescent="0.25">
      <c r="A105" s="49" t="s">
        <v>0</v>
      </c>
      <c r="B105" s="91" t="s">
        <v>1</v>
      </c>
      <c r="C105" s="92"/>
      <c r="D105" s="49" t="s">
        <v>241</v>
      </c>
      <c r="F105" s="91" t="s">
        <v>241</v>
      </c>
      <c r="G105" s="93"/>
      <c r="H105" s="93"/>
      <c r="I105" s="93"/>
      <c r="J105" s="93"/>
      <c r="K105" s="93"/>
      <c r="L105" s="92"/>
      <c r="M105" s="49" t="s">
        <v>98</v>
      </c>
      <c r="N105" s="91" t="s">
        <v>99</v>
      </c>
      <c r="O105" s="93"/>
      <c r="P105" s="92"/>
      <c r="Q105" s="49" t="s">
        <v>31</v>
      </c>
      <c r="R105" s="49" t="s">
        <v>32</v>
      </c>
      <c r="S105" s="49" t="s">
        <v>33</v>
      </c>
      <c r="T105" s="47">
        <v>25000000</v>
      </c>
      <c r="U105" s="48">
        <v>0</v>
      </c>
      <c r="V105" s="48">
        <v>0</v>
      </c>
      <c r="W105" s="48">
        <v>0</v>
      </c>
      <c r="X105" s="48">
        <v>0</v>
      </c>
      <c r="Y105" s="47">
        <v>25000000</v>
      </c>
      <c r="Z105" s="48">
        <v>0</v>
      </c>
      <c r="AA105" s="47">
        <v>25000000</v>
      </c>
      <c r="AB105" s="48">
        <v>0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0</v>
      </c>
      <c r="AI105" s="48">
        <v>0</v>
      </c>
      <c r="AJ105" s="48">
        <v>0</v>
      </c>
      <c r="AK105" s="48">
        <v>0</v>
      </c>
      <c r="AL105" s="48">
        <v>0</v>
      </c>
      <c r="AM105" s="48">
        <v>0</v>
      </c>
      <c r="AN105" s="48">
        <v>0</v>
      </c>
    </row>
    <row r="106" spans="1:40" x14ac:dyDescent="0.25">
      <c r="A106" s="49" t="s">
        <v>36</v>
      </c>
      <c r="B106" s="91" t="s">
        <v>37</v>
      </c>
      <c r="C106" s="92"/>
      <c r="D106" s="49" t="s">
        <v>241</v>
      </c>
      <c r="F106" s="91" t="s">
        <v>241</v>
      </c>
      <c r="G106" s="93"/>
      <c r="H106" s="93"/>
      <c r="I106" s="93"/>
      <c r="J106" s="93"/>
      <c r="K106" s="93"/>
      <c r="L106" s="92"/>
      <c r="M106" s="49" t="s">
        <v>98</v>
      </c>
      <c r="N106" s="91" t="s">
        <v>99</v>
      </c>
      <c r="O106" s="93"/>
      <c r="P106" s="92"/>
      <c r="Q106" s="49" t="s">
        <v>31</v>
      </c>
      <c r="R106" s="49" t="s">
        <v>32</v>
      </c>
      <c r="S106" s="49" t="s">
        <v>33</v>
      </c>
      <c r="T106" s="47">
        <v>25000000</v>
      </c>
      <c r="U106" s="48">
        <v>0</v>
      </c>
      <c r="V106" s="48">
        <v>0</v>
      </c>
      <c r="W106" s="48">
        <v>0</v>
      </c>
      <c r="X106" s="48">
        <v>0</v>
      </c>
      <c r="Y106" s="47">
        <v>25000000</v>
      </c>
      <c r="Z106" s="48">
        <v>0</v>
      </c>
      <c r="AA106" s="47">
        <v>25000000</v>
      </c>
      <c r="AB106" s="48">
        <v>0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0</v>
      </c>
      <c r="AI106" s="48">
        <v>0</v>
      </c>
      <c r="AJ106" s="48">
        <v>0</v>
      </c>
      <c r="AK106" s="48">
        <v>0</v>
      </c>
      <c r="AL106" s="48">
        <v>0</v>
      </c>
      <c r="AM106" s="48">
        <v>0</v>
      </c>
      <c r="AN106" s="48">
        <v>0</v>
      </c>
    </row>
    <row r="107" spans="1:40" x14ac:dyDescent="0.25">
      <c r="A107" s="49" t="s">
        <v>36</v>
      </c>
      <c r="B107" s="91" t="s">
        <v>37</v>
      </c>
      <c r="C107" s="92"/>
      <c r="D107" s="49" t="s">
        <v>242</v>
      </c>
      <c r="F107" s="91" t="s">
        <v>243</v>
      </c>
      <c r="G107" s="93"/>
      <c r="H107" s="93"/>
      <c r="I107" s="93"/>
      <c r="J107" s="93"/>
      <c r="K107" s="93"/>
      <c r="L107" s="92"/>
      <c r="M107" s="49" t="s">
        <v>98</v>
      </c>
      <c r="N107" s="91" t="s">
        <v>99</v>
      </c>
      <c r="O107" s="93"/>
      <c r="P107" s="92"/>
      <c r="Q107" s="49" t="s">
        <v>31</v>
      </c>
      <c r="R107" s="49" t="s">
        <v>32</v>
      </c>
      <c r="S107" s="49" t="s">
        <v>33</v>
      </c>
      <c r="T107" s="47">
        <v>25000000</v>
      </c>
      <c r="U107" s="48">
        <v>0</v>
      </c>
      <c r="V107" s="48">
        <v>0</v>
      </c>
      <c r="W107" s="48">
        <v>0</v>
      </c>
      <c r="X107" s="48">
        <v>0</v>
      </c>
      <c r="Y107" s="47">
        <v>25000000</v>
      </c>
      <c r="Z107" s="48" t="s">
        <v>241</v>
      </c>
      <c r="AA107" s="48" t="s">
        <v>241</v>
      </c>
      <c r="AB107" s="48">
        <v>0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0</v>
      </c>
      <c r="AI107" s="48">
        <v>0</v>
      </c>
      <c r="AJ107" s="47">
        <v>25000000</v>
      </c>
      <c r="AK107" s="48">
        <v>0</v>
      </c>
      <c r="AL107" s="48">
        <v>0</v>
      </c>
      <c r="AM107" s="48">
        <v>0</v>
      </c>
      <c r="AN107" s="48">
        <v>0</v>
      </c>
    </row>
    <row r="108" spans="1:40" x14ac:dyDescent="0.25">
      <c r="A108" s="49" t="s">
        <v>0</v>
      </c>
      <c r="B108" s="91" t="s">
        <v>1</v>
      </c>
      <c r="C108" s="92"/>
      <c r="D108" s="49" t="s">
        <v>241</v>
      </c>
      <c r="F108" s="91" t="s">
        <v>241</v>
      </c>
      <c r="G108" s="93"/>
      <c r="H108" s="93"/>
      <c r="I108" s="93"/>
      <c r="J108" s="93"/>
      <c r="K108" s="93"/>
      <c r="L108" s="92"/>
      <c r="M108" s="49" t="s">
        <v>100</v>
      </c>
      <c r="N108" s="91" t="s">
        <v>101</v>
      </c>
      <c r="O108" s="93"/>
      <c r="P108" s="92"/>
      <c r="Q108" s="49" t="s">
        <v>31</v>
      </c>
      <c r="R108" s="49" t="s">
        <v>32</v>
      </c>
      <c r="S108" s="49" t="s">
        <v>33</v>
      </c>
      <c r="T108" s="47">
        <v>87400000</v>
      </c>
      <c r="U108" s="48">
        <v>0</v>
      </c>
      <c r="V108" s="48">
        <v>0</v>
      </c>
      <c r="W108" s="48">
        <v>0</v>
      </c>
      <c r="X108" s="48">
        <v>0</v>
      </c>
      <c r="Y108" s="47">
        <v>87400000</v>
      </c>
      <c r="Z108" s="47">
        <v>87400000</v>
      </c>
      <c r="AA108" s="48">
        <v>0</v>
      </c>
      <c r="AB108" s="48">
        <v>0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0</v>
      </c>
      <c r="AI108" s="48">
        <v>0</v>
      </c>
      <c r="AJ108" s="48">
        <v>0</v>
      </c>
      <c r="AK108" s="48">
        <v>0</v>
      </c>
      <c r="AL108" s="48">
        <v>0</v>
      </c>
      <c r="AM108" s="48">
        <v>0</v>
      </c>
      <c r="AN108" s="48">
        <v>0</v>
      </c>
    </row>
    <row r="109" spans="1:40" x14ac:dyDescent="0.25">
      <c r="A109" s="49" t="s">
        <v>0</v>
      </c>
      <c r="B109" s="91" t="s">
        <v>1</v>
      </c>
      <c r="C109" s="92"/>
      <c r="D109" s="49" t="s">
        <v>241</v>
      </c>
      <c r="F109" s="91" t="s">
        <v>241</v>
      </c>
      <c r="G109" s="93"/>
      <c r="H109" s="93"/>
      <c r="I109" s="93"/>
      <c r="J109" s="93"/>
      <c r="K109" s="93"/>
      <c r="L109" s="92"/>
      <c r="M109" s="49" t="s">
        <v>102</v>
      </c>
      <c r="N109" s="91" t="s">
        <v>103</v>
      </c>
      <c r="O109" s="93"/>
      <c r="P109" s="92"/>
      <c r="Q109" s="49" t="s">
        <v>31</v>
      </c>
      <c r="R109" s="49" t="s">
        <v>32</v>
      </c>
      <c r="S109" s="49" t="s">
        <v>33</v>
      </c>
      <c r="T109" s="47">
        <v>125500000</v>
      </c>
      <c r="U109" s="48">
        <v>0</v>
      </c>
      <c r="V109" s="48">
        <v>0</v>
      </c>
      <c r="W109" s="48">
        <v>0</v>
      </c>
      <c r="X109" s="48">
        <v>0</v>
      </c>
      <c r="Y109" s="47">
        <v>125500000</v>
      </c>
      <c r="Z109" s="48">
        <v>0</v>
      </c>
      <c r="AA109" s="47">
        <v>125500000</v>
      </c>
      <c r="AB109" s="48">
        <v>0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0</v>
      </c>
      <c r="AI109" s="48">
        <v>0</v>
      </c>
      <c r="AJ109" s="48">
        <v>0</v>
      </c>
      <c r="AK109" s="48">
        <v>0</v>
      </c>
      <c r="AL109" s="48">
        <v>0</v>
      </c>
      <c r="AM109" s="48">
        <v>0</v>
      </c>
      <c r="AN109" s="48">
        <v>0</v>
      </c>
    </row>
    <row r="110" spans="1:40" x14ac:dyDescent="0.25">
      <c r="A110" s="49" t="s">
        <v>36</v>
      </c>
      <c r="B110" s="91" t="s">
        <v>37</v>
      </c>
      <c r="C110" s="92"/>
      <c r="D110" s="49" t="s">
        <v>241</v>
      </c>
      <c r="F110" s="91" t="s">
        <v>241</v>
      </c>
      <c r="G110" s="93"/>
      <c r="H110" s="93"/>
      <c r="I110" s="93"/>
      <c r="J110" s="93"/>
      <c r="K110" s="93"/>
      <c r="L110" s="92"/>
      <c r="M110" s="49" t="s">
        <v>102</v>
      </c>
      <c r="N110" s="91" t="s">
        <v>103</v>
      </c>
      <c r="O110" s="93"/>
      <c r="P110" s="92"/>
      <c r="Q110" s="49" t="s">
        <v>31</v>
      </c>
      <c r="R110" s="49" t="s">
        <v>32</v>
      </c>
      <c r="S110" s="49" t="s">
        <v>33</v>
      </c>
      <c r="T110" s="47">
        <v>125500000</v>
      </c>
      <c r="U110" s="48">
        <v>0</v>
      </c>
      <c r="V110" s="48">
        <v>0</v>
      </c>
      <c r="W110" s="48">
        <v>0</v>
      </c>
      <c r="X110" s="48">
        <v>0</v>
      </c>
      <c r="Y110" s="47">
        <v>125500000</v>
      </c>
      <c r="Z110" s="48">
        <v>0</v>
      </c>
      <c r="AA110" s="47">
        <v>125500000</v>
      </c>
      <c r="AB110" s="48">
        <v>0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0</v>
      </c>
      <c r="AI110" s="48">
        <v>0</v>
      </c>
      <c r="AJ110" s="48">
        <v>0</v>
      </c>
      <c r="AK110" s="48">
        <v>0</v>
      </c>
      <c r="AL110" s="48">
        <v>0</v>
      </c>
      <c r="AM110" s="48">
        <v>0</v>
      </c>
      <c r="AN110" s="48">
        <v>0</v>
      </c>
    </row>
    <row r="111" spans="1:40" x14ac:dyDescent="0.25">
      <c r="A111" s="49" t="s">
        <v>36</v>
      </c>
      <c r="B111" s="91" t="s">
        <v>37</v>
      </c>
      <c r="C111" s="92"/>
      <c r="D111" s="49" t="s">
        <v>242</v>
      </c>
      <c r="F111" s="91" t="s">
        <v>243</v>
      </c>
      <c r="G111" s="93"/>
      <c r="H111" s="93"/>
      <c r="I111" s="93"/>
      <c r="J111" s="93"/>
      <c r="K111" s="93"/>
      <c r="L111" s="92"/>
      <c r="M111" s="49" t="s">
        <v>102</v>
      </c>
      <c r="N111" s="91" t="s">
        <v>103</v>
      </c>
      <c r="O111" s="93"/>
      <c r="P111" s="92"/>
      <c r="Q111" s="49" t="s">
        <v>31</v>
      </c>
      <c r="R111" s="49" t="s">
        <v>32</v>
      </c>
      <c r="S111" s="49" t="s">
        <v>33</v>
      </c>
      <c r="T111" s="47">
        <v>125500000</v>
      </c>
      <c r="U111" s="48">
        <v>0</v>
      </c>
      <c r="V111" s="48">
        <v>0</v>
      </c>
      <c r="W111" s="48">
        <v>0</v>
      </c>
      <c r="X111" s="48">
        <v>0</v>
      </c>
      <c r="Y111" s="47">
        <v>125500000</v>
      </c>
      <c r="Z111" s="48" t="s">
        <v>241</v>
      </c>
      <c r="AA111" s="48" t="s">
        <v>241</v>
      </c>
      <c r="AB111" s="48">
        <v>0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0</v>
      </c>
      <c r="AI111" s="47">
        <v>75500000</v>
      </c>
      <c r="AJ111" s="47">
        <v>50000000</v>
      </c>
      <c r="AK111" s="48">
        <v>0</v>
      </c>
      <c r="AL111" s="48">
        <v>0</v>
      </c>
      <c r="AM111" s="48">
        <v>0</v>
      </c>
      <c r="AN111" s="48">
        <v>0</v>
      </c>
    </row>
    <row r="112" spans="1:40" x14ac:dyDescent="0.25">
      <c r="A112" s="49" t="s">
        <v>0</v>
      </c>
      <c r="B112" s="91" t="s">
        <v>1</v>
      </c>
      <c r="C112" s="92"/>
      <c r="D112" s="49" t="s">
        <v>241</v>
      </c>
      <c r="F112" s="91" t="s">
        <v>241</v>
      </c>
      <c r="G112" s="93"/>
      <c r="H112" s="93"/>
      <c r="I112" s="93"/>
      <c r="J112" s="93"/>
      <c r="K112" s="93"/>
      <c r="L112" s="92"/>
      <c r="M112" s="49" t="s">
        <v>104</v>
      </c>
      <c r="N112" s="91" t="s">
        <v>105</v>
      </c>
      <c r="O112" s="93"/>
      <c r="P112" s="92"/>
      <c r="Q112" s="49" t="s">
        <v>31</v>
      </c>
      <c r="R112" s="49" t="s">
        <v>32</v>
      </c>
      <c r="S112" s="49" t="s">
        <v>33</v>
      </c>
      <c r="T112" s="47">
        <v>130000000</v>
      </c>
      <c r="U112" s="48">
        <v>0</v>
      </c>
      <c r="V112" s="48">
        <v>0</v>
      </c>
      <c r="W112" s="48">
        <v>0</v>
      </c>
      <c r="X112" s="48">
        <v>0</v>
      </c>
      <c r="Y112" s="47">
        <v>130000000</v>
      </c>
      <c r="Z112" s="48">
        <v>0</v>
      </c>
      <c r="AA112" s="47">
        <v>130000000</v>
      </c>
      <c r="AB112" s="48">
        <v>0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0</v>
      </c>
      <c r="AI112" s="48">
        <v>0</v>
      </c>
      <c r="AJ112" s="48">
        <v>0</v>
      </c>
      <c r="AK112" s="48">
        <v>0</v>
      </c>
      <c r="AL112" s="48">
        <v>0</v>
      </c>
      <c r="AM112" s="48">
        <v>0</v>
      </c>
      <c r="AN112" s="48">
        <v>0</v>
      </c>
    </row>
    <row r="113" spans="1:40" x14ac:dyDescent="0.25">
      <c r="A113" s="49" t="s">
        <v>36</v>
      </c>
      <c r="B113" s="91" t="s">
        <v>37</v>
      </c>
      <c r="C113" s="92"/>
      <c r="D113" s="49" t="s">
        <v>241</v>
      </c>
      <c r="F113" s="91" t="s">
        <v>241</v>
      </c>
      <c r="G113" s="93"/>
      <c r="H113" s="93"/>
      <c r="I113" s="93"/>
      <c r="J113" s="93"/>
      <c r="K113" s="93"/>
      <c r="L113" s="92"/>
      <c r="M113" s="49" t="s">
        <v>104</v>
      </c>
      <c r="N113" s="91" t="s">
        <v>105</v>
      </c>
      <c r="O113" s="93"/>
      <c r="P113" s="92"/>
      <c r="Q113" s="49" t="s">
        <v>31</v>
      </c>
      <c r="R113" s="49" t="s">
        <v>32</v>
      </c>
      <c r="S113" s="49" t="s">
        <v>33</v>
      </c>
      <c r="T113" s="47">
        <v>130000000</v>
      </c>
      <c r="U113" s="48">
        <v>0</v>
      </c>
      <c r="V113" s="48">
        <v>0</v>
      </c>
      <c r="W113" s="48">
        <v>0</v>
      </c>
      <c r="X113" s="48">
        <v>0</v>
      </c>
      <c r="Y113" s="47">
        <v>130000000</v>
      </c>
      <c r="Z113" s="48">
        <v>0</v>
      </c>
      <c r="AA113" s="47">
        <v>130000000</v>
      </c>
      <c r="AB113" s="48">
        <v>0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0</v>
      </c>
      <c r="AI113" s="48">
        <v>0</v>
      </c>
      <c r="AJ113" s="48">
        <v>0</v>
      </c>
      <c r="AK113" s="48">
        <v>0</v>
      </c>
      <c r="AL113" s="48">
        <v>0</v>
      </c>
      <c r="AM113" s="48">
        <v>0</v>
      </c>
      <c r="AN113" s="48">
        <v>0</v>
      </c>
    </row>
    <row r="114" spans="1:40" x14ac:dyDescent="0.25">
      <c r="A114" s="49" t="s">
        <v>36</v>
      </c>
      <c r="B114" s="91" t="s">
        <v>37</v>
      </c>
      <c r="C114" s="92"/>
      <c r="D114" s="49" t="s">
        <v>242</v>
      </c>
      <c r="F114" s="91" t="s">
        <v>243</v>
      </c>
      <c r="G114" s="93"/>
      <c r="H114" s="93"/>
      <c r="I114" s="93"/>
      <c r="J114" s="93"/>
      <c r="K114" s="93"/>
      <c r="L114" s="92"/>
      <c r="M114" s="49" t="s">
        <v>104</v>
      </c>
      <c r="N114" s="91" t="s">
        <v>105</v>
      </c>
      <c r="O114" s="93"/>
      <c r="P114" s="92"/>
      <c r="Q114" s="49" t="s">
        <v>31</v>
      </c>
      <c r="R114" s="49" t="s">
        <v>32</v>
      </c>
      <c r="S114" s="49" t="s">
        <v>33</v>
      </c>
      <c r="T114" s="47">
        <v>130000000</v>
      </c>
      <c r="U114" s="48">
        <v>0</v>
      </c>
      <c r="V114" s="48">
        <v>0</v>
      </c>
      <c r="W114" s="48">
        <v>0</v>
      </c>
      <c r="X114" s="48">
        <v>0</v>
      </c>
      <c r="Y114" s="47">
        <v>130000000</v>
      </c>
      <c r="Z114" s="48" t="s">
        <v>241</v>
      </c>
      <c r="AA114" s="48" t="s">
        <v>241</v>
      </c>
      <c r="AB114" s="48">
        <v>0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0</v>
      </c>
      <c r="AI114" s="47">
        <v>130000000</v>
      </c>
      <c r="AJ114" s="48">
        <v>0</v>
      </c>
      <c r="AK114" s="48">
        <v>0</v>
      </c>
      <c r="AL114" s="48">
        <v>0</v>
      </c>
      <c r="AM114" s="48">
        <v>0</v>
      </c>
      <c r="AN114" s="48">
        <v>0</v>
      </c>
    </row>
    <row r="115" spans="1:40" x14ac:dyDescent="0.25">
      <c r="A115" s="49" t="s">
        <v>0</v>
      </c>
      <c r="B115" s="91" t="s">
        <v>1</v>
      </c>
      <c r="C115" s="92"/>
      <c r="D115" s="49" t="s">
        <v>241</v>
      </c>
      <c r="F115" s="91" t="s">
        <v>241</v>
      </c>
      <c r="G115" s="93"/>
      <c r="H115" s="93"/>
      <c r="I115" s="93"/>
      <c r="J115" s="93"/>
      <c r="K115" s="93"/>
      <c r="L115" s="92"/>
      <c r="M115" s="49" t="s">
        <v>106</v>
      </c>
      <c r="N115" s="91" t="s">
        <v>107</v>
      </c>
      <c r="O115" s="93"/>
      <c r="P115" s="92"/>
      <c r="Q115" s="49" t="s">
        <v>31</v>
      </c>
      <c r="R115" s="49" t="s">
        <v>32</v>
      </c>
      <c r="S115" s="49" t="s">
        <v>33</v>
      </c>
      <c r="T115" s="47">
        <v>23000000</v>
      </c>
      <c r="U115" s="48">
        <v>0</v>
      </c>
      <c r="V115" s="48">
        <v>0</v>
      </c>
      <c r="W115" s="48">
        <v>0</v>
      </c>
      <c r="X115" s="48">
        <v>0</v>
      </c>
      <c r="Y115" s="47">
        <v>23000000</v>
      </c>
      <c r="Z115" s="48">
        <v>0</v>
      </c>
      <c r="AA115" s="47">
        <v>23000000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</row>
    <row r="116" spans="1:40" x14ac:dyDescent="0.25">
      <c r="A116" s="49" t="s">
        <v>36</v>
      </c>
      <c r="B116" s="91" t="s">
        <v>37</v>
      </c>
      <c r="C116" s="92"/>
      <c r="D116" s="49" t="s">
        <v>241</v>
      </c>
      <c r="F116" s="91" t="s">
        <v>241</v>
      </c>
      <c r="G116" s="93"/>
      <c r="H116" s="93"/>
      <c r="I116" s="93"/>
      <c r="J116" s="93"/>
      <c r="K116" s="93"/>
      <c r="L116" s="92"/>
      <c r="M116" s="49" t="s">
        <v>106</v>
      </c>
      <c r="N116" s="91" t="s">
        <v>107</v>
      </c>
      <c r="O116" s="93"/>
      <c r="P116" s="92"/>
      <c r="Q116" s="49" t="s">
        <v>31</v>
      </c>
      <c r="R116" s="49" t="s">
        <v>32</v>
      </c>
      <c r="S116" s="49" t="s">
        <v>33</v>
      </c>
      <c r="T116" s="47">
        <v>23000000</v>
      </c>
      <c r="U116" s="48">
        <v>0</v>
      </c>
      <c r="V116" s="48">
        <v>0</v>
      </c>
      <c r="W116" s="48">
        <v>0</v>
      </c>
      <c r="X116" s="48">
        <v>0</v>
      </c>
      <c r="Y116" s="47">
        <v>23000000</v>
      </c>
      <c r="Z116" s="48">
        <v>0</v>
      </c>
      <c r="AA116" s="47">
        <v>23000000</v>
      </c>
      <c r="AB116" s="48">
        <v>0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0</v>
      </c>
      <c r="AI116" s="48">
        <v>0</v>
      </c>
      <c r="AJ116" s="48">
        <v>0</v>
      </c>
      <c r="AK116" s="48">
        <v>0</v>
      </c>
      <c r="AL116" s="48">
        <v>0</v>
      </c>
      <c r="AM116" s="48">
        <v>0</v>
      </c>
      <c r="AN116" s="48">
        <v>0</v>
      </c>
    </row>
    <row r="117" spans="1:40" x14ac:dyDescent="0.25">
      <c r="A117" s="49" t="s">
        <v>36</v>
      </c>
      <c r="B117" s="91" t="s">
        <v>37</v>
      </c>
      <c r="C117" s="92"/>
      <c r="D117" s="49" t="s">
        <v>242</v>
      </c>
      <c r="F117" s="91" t="s">
        <v>243</v>
      </c>
      <c r="G117" s="93"/>
      <c r="H117" s="93"/>
      <c r="I117" s="93"/>
      <c r="J117" s="93"/>
      <c r="K117" s="93"/>
      <c r="L117" s="92"/>
      <c r="M117" s="49" t="s">
        <v>106</v>
      </c>
      <c r="N117" s="91" t="s">
        <v>107</v>
      </c>
      <c r="O117" s="93"/>
      <c r="P117" s="92"/>
      <c r="Q117" s="49" t="s">
        <v>31</v>
      </c>
      <c r="R117" s="49" t="s">
        <v>32</v>
      </c>
      <c r="S117" s="49" t="s">
        <v>33</v>
      </c>
      <c r="T117" s="47">
        <v>23000000</v>
      </c>
      <c r="U117" s="48">
        <v>0</v>
      </c>
      <c r="V117" s="48">
        <v>0</v>
      </c>
      <c r="W117" s="48">
        <v>0</v>
      </c>
      <c r="X117" s="48">
        <v>0</v>
      </c>
      <c r="Y117" s="47">
        <v>23000000</v>
      </c>
      <c r="Z117" s="48" t="s">
        <v>241</v>
      </c>
      <c r="AA117" s="48" t="s">
        <v>241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7">
        <v>23000000</v>
      </c>
      <c r="AJ117" s="48">
        <v>0</v>
      </c>
      <c r="AK117" s="48">
        <v>0</v>
      </c>
      <c r="AL117" s="48">
        <v>0</v>
      </c>
      <c r="AM117" s="48">
        <v>0</v>
      </c>
      <c r="AN117" s="48">
        <v>0</v>
      </c>
    </row>
    <row r="118" spans="1:40" x14ac:dyDescent="0.25">
      <c r="A118" s="49" t="s">
        <v>0</v>
      </c>
      <c r="B118" s="91" t="s">
        <v>1</v>
      </c>
      <c r="C118" s="92"/>
      <c r="D118" s="49" t="s">
        <v>241</v>
      </c>
      <c r="F118" s="91" t="s">
        <v>241</v>
      </c>
      <c r="G118" s="93"/>
      <c r="H118" s="93"/>
      <c r="I118" s="93"/>
      <c r="J118" s="93"/>
      <c r="K118" s="93"/>
      <c r="L118" s="92"/>
      <c r="M118" s="49" t="s">
        <v>108</v>
      </c>
      <c r="N118" s="91" t="s">
        <v>109</v>
      </c>
      <c r="O118" s="93"/>
      <c r="P118" s="92"/>
      <c r="Q118" s="49" t="s">
        <v>31</v>
      </c>
      <c r="R118" s="49" t="s">
        <v>32</v>
      </c>
      <c r="S118" s="49" t="s">
        <v>33</v>
      </c>
      <c r="T118" s="47">
        <v>41810476</v>
      </c>
      <c r="U118" s="48">
        <v>0</v>
      </c>
      <c r="V118" s="48">
        <v>0</v>
      </c>
      <c r="W118" s="48">
        <v>0</v>
      </c>
      <c r="X118" s="48">
        <v>0</v>
      </c>
      <c r="Y118" s="47">
        <v>41810476</v>
      </c>
      <c r="Z118" s="48">
        <v>0</v>
      </c>
      <c r="AA118" s="47">
        <v>41810476</v>
      </c>
      <c r="AB118" s="48">
        <v>0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0</v>
      </c>
      <c r="AI118" s="48">
        <v>0</v>
      </c>
      <c r="AJ118" s="48">
        <v>0</v>
      </c>
      <c r="AK118" s="48">
        <v>0</v>
      </c>
      <c r="AL118" s="48">
        <v>0</v>
      </c>
      <c r="AM118" s="48">
        <v>0</v>
      </c>
      <c r="AN118" s="48">
        <v>0</v>
      </c>
    </row>
    <row r="119" spans="1:40" x14ac:dyDescent="0.25">
      <c r="A119" s="49" t="s">
        <v>36</v>
      </c>
      <c r="B119" s="91" t="s">
        <v>37</v>
      </c>
      <c r="C119" s="92"/>
      <c r="D119" s="49" t="s">
        <v>241</v>
      </c>
      <c r="F119" s="91" t="s">
        <v>241</v>
      </c>
      <c r="G119" s="93"/>
      <c r="H119" s="93"/>
      <c r="I119" s="93"/>
      <c r="J119" s="93"/>
      <c r="K119" s="93"/>
      <c r="L119" s="92"/>
      <c r="M119" s="49" t="s">
        <v>108</v>
      </c>
      <c r="N119" s="91" t="s">
        <v>109</v>
      </c>
      <c r="O119" s="93"/>
      <c r="P119" s="92"/>
      <c r="Q119" s="49" t="s">
        <v>31</v>
      </c>
      <c r="R119" s="49" t="s">
        <v>32</v>
      </c>
      <c r="S119" s="49" t="s">
        <v>33</v>
      </c>
      <c r="T119" s="47">
        <v>41810476</v>
      </c>
      <c r="U119" s="48">
        <v>0</v>
      </c>
      <c r="V119" s="48">
        <v>0</v>
      </c>
      <c r="W119" s="48">
        <v>0</v>
      </c>
      <c r="X119" s="48">
        <v>0</v>
      </c>
      <c r="Y119" s="47">
        <v>41810476</v>
      </c>
      <c r="Z119" s="48">
        <v>0</v>
      </c>
      <c r="AA119" s="47">
        <v>41810476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</row>
    <row r="120" spans="1:40" x14ac:dyDescent="0.25">
      <c r="A120" s="49" t="s">
        <v>36</v>
      </c>
      <c r="B120" s="91" t="s">
        <v>37</v>
      </c>
      <c r="C120" s="92"/>
      <c r="D120" s="49" t="s">
        <v>242</v>
      </c>
      <c r="F120" s="91" t="s">
        <v>243</v>
      </c>
      <c r="G120" s="93"/>
      <c r="H120" s="93"/>
      <c r="I120" s="93"/>
      <c r="J120" s="93"/>
      <c r="K120" s="93"/>
      <c r="L120" s="92"/>
      <c r="M120" s="49" t="s">
        <v>108</v>
      </c>
      <c r="N120" s="91" t="s">
        <v>109</v>
      </c>
      <c r="O120" s="93"/>
      <c r="P120" s="92"/>
      <c r="Q120" s="49" t="s">
        <v>31</v>
      </c>
      <c r="R120" s="49" t="s">
        <v>32</v>
      </c>
      <c r="S120" s="49" t="s">
        <v>33</v>
      </c>
      <c r="T120" s="47">
        <v>41810476</v>
      </c>
      <c r="U120" s="48">
        <v>0</v>
      </c>
      <c r="V120" s="48">
        <v>0</v>
      </c>
      <c r="W120" s="48">
        <v>0</v>
      </c>
      <c r="X120" s="48">
        <v>0</v>
      </c>
      <c r="Y120" s="47">
        <v>41810476</v>
      </c>
      <c r="Z120" s="48" t="s">
        <v>241</v>
      </c>
      <c r="AA120" s="48" t="s">
        <v>241</v>
      </c>
      <c r="AB120" s="48">
        <v>0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0</v>
      </c>
      <c r="AI120" s="47">
        <v>41810476</v>
      </c>
      <c r="AJ120" s="48">
        <v>0</v>
      </c>
      <c r="AK120" s="48">
        <v>0</v>
      </c>
      <c r="AL120" s="48">
        <v>0</v>
      </c>
      <c r="AM120" s="48">
        <v>0</v>
      </c>
      <c r="AN120" s="48">
        <v>0</v>
      </c>
    </row>
    <row r="121" spans="1:40" x14ac:dyDescent="0.25">
      <c r="A121" s="49" t="s">
        <v>0</v>
      </c>
      <c r="B121" s="91" t="s">
        <v>1</v>
      </c>
      <c r="C121" s="92"/>
      <c r="D121" s="49" t="s">
        <v>241</v>
      </c>
      <c r="F121" s="91" t="s">
        <v>241</v>
      </c>
      <c r="G121" s="93"/>
      <c r="H121" s="93"/>
      <c r="I121" s="93"/>
      <c r="J121" s="93"/>
      <c r="K121" s="93"/>
      <c r="L121" s="92"/>
      <c r="M121" s="49" t="s">
        <v>110</v>
      </c>
      <c r="N121" s="91" t="s">
        <v>111</v>
      </c>
      <c r="O121" s="93"/>
      <c r="P121" s="92"/>
      <c r="Q121" s="49" t="s">
        <v>31</v>
      </c>
      <c r="R121" s="49" t="s">
        <v>32</v>
      </c>
      <c r="S121" s="49" t="s">
        <v>33</v>
      </c>
      <c r="T121" s="47">
        <v>76000000</v>
      </c>
      <c r="U121" s="48">
        <v>0</v>
      </c>
      <c r="V121" s="48">
        <v>0</v>
      </c>
      <c r="W121" s="48">
        <v>0</v>
      </c>
      <c r="X121" s="48">
        <v>0</v>
      </c>
      <c r="Y121" s="47">
        <v>76000000</v>
      </c>
      <c r="Z121" s="48">
        <v>0</v>
      </c>
      <c r="AA121" s="47">
        <v>76000000</v>
      </c>
      <c r="AB121" s="48">
        <v>0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0</v>
      </c>
      <c r="AI121" s="48">
        <v>0</v>
      </c>
      <c r="AJ121" s="48">
        <v>0</v>
      </c>
      <c r="AK121" s="48">
        <v>0</v>
      </c>
      <c r="AL121" s="48">
        <v>0</v>
      </c>
      <c r="AM121" s="48">
        <v>0</v>
      </c>
      <c r="AN121" s="48">
        <v>0</v>
      </c>
    </row>
    <row r="122" spans="1:40" x14ac:dyDescent="0.25">
      <c r="A122" s="49" t="s">
        <v>36</v>
      </c>
      <c r="B122" s="91" t="s">
        <v>37</v>
      </c>
      <c r="C122" s="92"/>
      <c r="D122" s="49" t="s">
        <v>241</v>
      </c>
      <c r="F122" s="91" t="s">
        <v>241</v>
      </c>
      <c r="G122" s="93"/>
      <c r="H122" s="93"/>
      <c r="I122" s="93"/>
      <c r="J122" s="93"/>
      <c r="K122" s="93"/>
      <c r="L122" s="92"/>
      <c r="M122" s="49" t="s">
        <v>110</v>
      </c>
      <c r="N122" s="91" t="s">
        <v>111</v>
      </c>
      <c r="O122" s="93"/>
      <c r="P122" s="92"/>
      <c r="Q122" s="49" t="s">
        <v>31</v>
      </c>
      <c r="R122" s="49" t="s">
        <v>32</v>
      </c>
      <c r="S122" s="49" t="s">
        <v>33</v>
      </c>
      <c r="T122" s="47">
        <v>76000000</v>
      </c>
      <c r="U122" s="48">
        <v>0</v>
      </c>
      <c r="V122" s="48">
        <v>0</v>
      </c>
      <c r="W122" s="48">
        <v>0</v>
      </c>
      <c r="X122" s="48">
        <v>0</v>
      </c>
      <c r="Y122" s="47">
        <v>76000000</v>
      </c>
      <c r="Z122" s="48">
        <v>0</v>
      </c>
      <c r="AA122" s="47">
        <v>76000000</v>
      </c>
      <c r="AB122" s="48">
        <v>0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0</v>
      </c>
      <c r="AI122" s="48">
        <v>0</v>
      </c>
      <c r="AJ122" s="48">
        <v>0</v>
      </c>
      <c r="AK122" s="48">
        <v>0</v>
      </c>
      <c r="AL122" s="48">
        <v>0</v>
      </c>
      <c r="AM122" s="48">
        <v>0</v>
      </c>
      <c r="AN122" s="48">
        <v>0</v>
      </c>
    </row>
    <row r="123" spans="1:40" x14ac:dyDescent="0.25">
      <c r="A123" s="49" t="s">
        <v>36</v>
      </c>
      <c r="B123" s="91" t="s">
        <v>37</v>
      </c>
      <c r="C123" s="92"/>
      <c r="D123" s="49" t="s">
        <v>242</v>
      </c>
      <c r="F123" s="91" t="s">
        <v>243</v>
      </c>
      <c r="G123" s="93"/>
      <c r="H123" s="93"/>
      <c r="I123" s="93"/>
      <c r="J123" s="93"/>
      <c r="K123" s="93"/>
      <c r="L123" s="92"/>
      <c r="M123" s="49" t="s">
        <v>110</v>
      </c>
      <c r="N123" s="91" t="s">
        <v>111</v>
      </c>
      <c r="O123" s="93"/>
      <c r="P123" s="92"/>
      <c r="Q123" s="49" t="s">
        <v>31</v>
      </c>
      <c r="R123" s="49" t="s">
        <v>32</v>
      </c>
      <c r="S123" s="49" t="s">
        <v>33</v>
      </c>
      <c r="T123" s="47">
        <v>76000000</v>
      </c>
      <c r="U123" s="48">
        <v>0</v>
      </c>
      <c r="V123" s="48">
        <v>0</v>
      </c>
      <c r="W123" s="48">
        <v>0</v>
      </c>
      <c r="X123" s="48">
        <v>0</v>
      </c>
      <c r="Y123" s="47">
        <v>76000000</v>
      </c>
      <c r="Z123" s="48" t="s">
        <v>241</v>
      </c>
      <c r="AA123" s="48" t="s">
        <v>241</v>
      </c>
      <c r="AB123" s="48">
        <v>0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0</v>
      </c>
      <c r="AI123" s="47">
        <v>76000000</v>
      </c>
      <c r="AJ123" s="48">
        <v>0</v>
      </c>
      <c r="AK123" s="48">
        <v>0</v>
      </c>
      <c r="AL123" s="48">
        <v>0</v>
      </c>
      <c r="AM123" s="48">
        <v>0</v>
      </c>
      <c r="AN123" s="48">
        <v>0</v>
      </c>
    </row>
    <row r="124" spans="1:40" x14ac:dyDescent="0.25">
      <c r="A124" s="49" t="s">
        <v>0</v>
      </c>
      <c r="B124" s="91" t="s">
        <v>1</v>
      </c>
      <c r="C124" s="92"/>
      <c r="D124" s="49" t="s">
        <v>241</v>
      </c>
      <c r="F124" s="91" t="s">
        <v>241</v>
      </c>
      <c r="G124" s="93"/>
      <c r="H124" s="93"/>
      <c r="I124" s="93"/>
      <c r="J124" s="93"/>
      <c r="K124" s="93"/>
      <c r="L124" s="92"/>
      <c r="M124" s="49" t="s">
        <v>112</v>
      </c>
      <c r="N124" s="91" t="s">
        <v>113</v>
      </c>
      <c r="O124" s="93"/>
      <c r="P124" s="92"/>
      <c r="Q124" s="49" t="s">
        <v>31</v>
      </c>
      <c r="R124" s="49" t="s">
        <v>32</v>
      </c>
      <c r="S124" s="49" t="s">
        <v>33</v>
      </c>
      <c r="T124" s="47">
        <v>81069200</v>
      </c>
      <c r="U124" s="48">
        <v>0</v>
      </c>
      <c r="V124" s="48">
        <v>0</v>
      </c>
      <c r="W124" s="48">
        <v>0</v>
      </c>
      <c r="X124" s="48">
        <v>0</v>
      </c>
      <c r="Y124" s="47">
        <v>81069200</v>
      </c>
      <c r="Z124" s="48">
        <v>0</v>
      </c>
      <c r="AA124" s="47">
        <v>81069200</v>
      </c>
      <c r="AB124" s="48">
        <v>0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0</v>
      </c>
      <c r="AI124" s="48">
        <v>0</v>
      </c>
      <c r="AJ124" s="48">
        <v>0</v>
      </c>
      <c r="AK124" s="48">
        <v>0</v>
      </c>
      <c r="AL124" s="48">
        <v>0</v>
      </c>
      <c r="AM124" s="48">
        <v>0</v>
      </c>
      <c r="AN124" s="48">
        <v>0</v>
      </c>
    </row>
    <row r="125" spans="1:40" x14ac:dyDescent="0.25">
      <c r="A125" s="49" t="s">
        <v>36</v>
      </c>
      <c r="B125" s="91" t="s">
        <v>37</v>
      </c>
      <c r="C125" s="92"/>
      <c r="D125" s="49" t="s">
        <v>241</v>
      </c>
      <c r="F125" s="91" t="s">
        <v>241</v>
      </c>
      <c r="G125" s="93"/>
      <c r="H125" s="93"/>
      <c r="I125" s="93"/>
      <c r="J125" s="93"/>
      <c r="K125" s="93"/>
      <c r="L125" s="92"/>
      <c r="M125" s="49" t="s">
        <v>112</v>
      </c>
      <c r="N125" s="91" t="s">
        <v>113</v>
      </c>
      <c r="O125" s="93"/>
      <c r="P125" s="92"/>
      <c r="Q125" s="49" t="s">
        <v>31</v>
      </c>
      <c r="R125" s="49" t="s">
        <v>32</v>
      </c>
      <c r="S125" s="49" t="s">
        <v>33</v>
      </c>
      <c r="T125" s="47">
        <v>81069200</v>
      </c>
      <c r="U125" s="48">
        <v>0</v>
      </c>
      <c r="V125" s="48">
        <v>0</v>
      </c>
      <c r="W125" s="48">
        <v>0</v>
      </c>
      <c r="X125" s="48">
        <v>0</v>
      </c>
      <c r="Y125" s="47">
        <v>81069200</v>
      </c>
      <c r="Z125" s="48">
        <v>0</v>
      </c>
      <c r="AA125" s="47">
        <v>81069200</v>
      </c>
      <c r="AB125" s="48">
        <v>0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0</v>
      </c>
      <c r="AI125" s="48">
        <v>0</v>
      </c>
      <c r="AJ125" s="48">
        <v>0</v>
      </c>
      <c r="AK125" s="48">
        <v>0</v>
      </c>
      <c r="AL125" s="48">
        <v>0</v>
      </c>
      <c r="AM125" s="48">
        <v>0</v>
      </c>
      <c r="AN125" s="48">
        <v>0</v>
      </c>
    </row>
    <row r="126" spans="1:40" x14ac:dyDescent="0.25">
      <c r="A126" s="49" t="s">
        <v>36</v>
      </c>
      <c r="B126" s="91" t="s">
        <v>37</v>
      </c>
      <c r="C126" s="92"/>
      <c r="D126" s="49" t="s">
        <v>242</v>
      </c>
      <c r="F126" s="91" t="s">
        <v>243</v>
      </c>
      <c r="G126" s="93"/>
      <c r="H126" s="93"/>
      <c r="I126" s="93"/>
      <c r="J126" s="93"/>
      <c r="K126" s="93"/>
      <c r="L126" s="92"/>
      <c r="M126" s="49" t="s">
        <v>112</v>
      </c>
      <c r="N126" s="91" t="s">
        <v>113</v>
      </c>
      <c r="O126" s="93"/>
      <c r="P126" s="92"/>
      <c r="Q126" s="49" t="s">
        <v>31</v>
      </c>
      <c r="R126" s="49" t="s">
        <v>32</v>
      </c>
      <c r="S126" s="49" t="s">
        <v>33</v>
      </c>
      <c r="T126" s="47">
        <v>81069200</v>
      </c>
      <c r="U126" s="48">
        <v>0</v>
      </c>
      <c r="V126" s="48">
        <v>0</v>
      </c>
      <c r="W126" s="48">
        <v>0</v>
      </c>
      <c r="X126" s="48">
        <v>0</v>
      </c>
      <c r="Y126" s="47">
        <v>81069200</v>
      </c>
      <c r="Z126" s="48" t="s">
        <v>241</v>
      </c>
      <c r="AA126" s="48" t="s">
        <v>241</v>
      </c>
      <c r="AB126" s="48">
        <v>0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0</v>
      </c>
      <c r="AI126" s="47">
        <v>10500000</v>
      </c>
      <c r="AJ126" s="47">
        <v>70569200</v>
      </c>
      <c r="AK126" s="48">
        <v>0</v>
      </c>
      <c r="AL126" s="48">
        <v>0</v>
      </c>
      <c r="AM126" s="48">
        <v>0</v>
      </c>
      <c r="AN126" s="48">
        <v>0</v>
      </c>
    </row>
    <row r="127" spans="1:40" x14ac:dyDescent="0.25">
      <c r="A127" s="49" t="s">
        <v>0</v>
      </c>
      <c r="B127" s="91" t="s">
        <v>1</v>
      </c>
      <c r="C127" s="92"/>
      <c r="D127" s="49" t="s">
        <v>241</v>
      </c>
      <c r="F127" s="91" t="s">
        <v>241</v>
      </c>
      <c r="G127" s="93"/>
      <c r="H127" s="93"/>
      <c r="I127" s="93"/>
      <c r="J127" s="93"/>
      <c r="K127" s="93"/>
      <c r="L127" s="92"/>
      <c r="M127" s="49" t="s">
        <v>114</v>
      </c>
      <c r="N127" s="91" t="s">
        <v>115</v>
      </c>
      <c r="O127" s="93"/>
      <c r="P127" s="92"/>
      <c r="Q127" s="49" t="s">
        <v>31</v>
      </c>
      <c r="R127" s="49" t="s">
        <v>32</v>
      </c>
      <c r="S127" s="49" t="s">
        <v>33</v>
      </c>
      <c r="T127" s="47">
        <v>104000000</v>
      </c>
      <c r="U127" s="48">
        <v>0</v>
      </c>
      <c r="V127" s="48">
        <v>0</v>
      </c>
      <c r="W127" s="48">
        <v>0</v>
      </c>
      <c r="X127" s="48">
        <v>0</v>
      </c>
      <c r="Y127" s="47">
        <v>104000000</v>
      </c>
      <c r="Z127" s="48">
        <v>0</v>
      </c>
      <c r="AA127" s="47">
        <v>104000000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</v>
      </c>
      <c r="AM127" s="48">
        <v>0</v>
      </c>
      <c r="AN127" s="48">
        <v>0</v>
      </c>
    </row>
    <row r="128" spans="1:40" x14ac:dyDescent="0.25">
      <c r="A128" s="49" t="s">
        <v>36</v>
      </c>
      <c r="B128" s="91" t="s">
        <v>37</v>
      </c>
      <c r="C128" s="92"/>
      <c r="D128" s="49" t="s">
        <v>241</v>
      </c>
      <c r="F128" s="91" t="s">
        <v>241</v>
      </c>
      <c r="G128" s="93"/>
      <c r="H128" s="93"/>
      <c r="I128" s="93"/>
      <c r="J128" s="93"/>
      <c r="K128" s="93"/>
      <c r="L128" s="92"/>
      <c r="M128" s="49" t="s">
        <v>114</v>
      </c>
      <c r="N128" s="91" t="s">
        <v>115</v>
      </c>
      <c r="O128" s="93"/>
      <c r="P128" s="92"/>
      <c r="Q128" s="49" t="s">
        <v>31</v>
      </c>
      <c r="R128" s="49" t="s">
        <v>32</v>
      </c>
      <c r="S128" s="49" t="s">
        <v>33</v>
      </c>
      <c r="T128" s="47">
        <v>104000000</v>
      </c>
      <c r="U128" s="48">
        <v>0</v>
      </c>
      <c r="V128" s="48">
        <v>0</v>
      </c>
      <c r="W128" s="48">
        <v>0</v>
      </c>
      <c r="X128" s="48">
        <v>0</v>
      </c>
      <c r="Y128" s="47">
        <v>104000000</v>
      </c>
      <c r="Z128" s="48">
        <v>0</v>
      </c>
      <c r="AA128" s="47">
        <v>104000000</v>
      </c>
      <c r="AB128" s="48">
        <v>0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0</v>
      </c>
      <c r="AI128" s="48">
        <v>0</v>
      </c>
      <c r="AJ128" s="48">
        <v>0</v>
      </c>
      <c r="AK128" s="48">
        <v>0</v>
      </c>
      <c r="AL128" s="48">
        <v>0</v>
      </c>
      <c r="AM128" s="48">
        <v>0</v>
      </c>
      <c r="AN128" s="48">
        <v>0</v>
      </c>
    </row>
    <row r="129" spans="1:40" x14ac:dyDescent="0.25">
      <c r="A129" s="49" t="s">
        <v>36</v>
      </c>
      <c r="B129" s="91" t="s">
        <v>37</v>
      </c>
      <c r="C129" s="92"/>
      <c r="D129" s="49" t="s">
        <v>242</v>
      </c>
      <c r="F129" s="91" t="s">
        <v>243</v>
      </c>
      <c r="G129" s="93"/>
      <c r="H129" s="93"/>
      <c r="I129" s="93"/>
      <c r="J129" s="93"/>
      <c r="K129" s="93"/>
      <c r="L129" s="92"/>
      <c r="M129" s="49" t="s">
        <v>114</v>
      </c>
      <c r="N129" s="91" t="s">
        <v>115</v>
      </c>
      <c r="O129" s="93"/>
      <c r="P129" s="92"/>
      <c r="Q129" s="49" t="s">
        <v>31</v>
      </c>
      <c r="R129" s="49" t="s">
        <v>32</v>
      </c>
      <c r="S129" s="49" t="s">
        <v>33</v>
      </c>
      <c r="T129" s="47">
        <v>104000000</v>
      </c>
      <c r="U129" s="48">
        <v>0</v>
      </c>
      <c r="V129" s="48">
        <v>0</v>
      </c>
      <c r="W129" s="48">
        <v>0</v>
      </c>
      <c r="X129" s="48">
        <v>0</v>
      </c>
      <c r="Y129" s="47">
        <v>104000000</v>
      </c>
      <c r="Z129" s="48" t="s">
        <v>241</v>
      </c>
      <c r="AA129" s="48" t="s">
        <v>241</v>
      </c>
      <c r="AB129" s="48">
        <v>0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0</v>
      </c>
      <c r="AI129" s="47">
        <v>35600000</v>
      </c>
      <c r="AJ129" s="47">
        <v>68400000</v>
      </c>
      <c r="AK129" s="48">
        <v>0</v>
      </c>
      <c r="AL129" s="48">
        <v>0</v>
      </c>
      <c r="AM129" s="48">
        <v>0</v>
      </c>
      <c r="AN129" s="48">
        <v>0</v>
      </c>
    </row>
    <row r="130" spans="1:40" x14ac:dyDescent="0.25">
      <c r="A130" s="49" t="s">
        <v>0</v>
      </c>
      <c r="B130" s="91" t="s">
        <v>1</v>
      </c>
      <c r="C130" s="92"/>
      <c r="D130" s="49" t="s">
        <v>241</v>
      </c>
      <c r="F130" s="91" t="s">
        <v>241</v>
      </c>
      <c r="G130" s="93"/>
      <c r="H130" s="93"/>
      <c r="I130" s="93"/>
      <c r="J130" s="93"/>
      <c r="K130" s="93"/>
      <c r="L130" s="92"/>
      <c r="M130" s="49" t="s">
        <v>116</v>
      </c>
      <c r="N130" s="91" t="s">
        <v>117</v>
      </c>
      <c r="O130" s="93"/>
      <c r="P130" s="92"/>
      <c r="Q130" s="49" t="s">
        <v>31</v>
      </c>
      <c r="R130" s="49" t="s">
        <v>32</v>
      </c>
      <c r="S130" s="49" t="s">
        <v>33</v>
      </c>
      <c r="T130" s="47">
        <v>295000000</v>
      </c>
      <c r="U130" s="48">
        <v>0</v>
      </c>
      <c r="V130" s="48">
        <v>0</v>
      </c>
      <c r="W130" s="48">
        <v>0</v>
      </c>
      <c r="X130" s="48">
        <v>0</v>
      </c>
      <c r="Y130" s="47">
        <v>295000000</v>
      </c>
      <c r="Z130" s="48">
        <v>0</v>
      </c>
      <c r="AA130" s="47">
        <v>295000000</v>
      </c>
      <c r="AB130" s="48">
        <v>0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0</v>
      </c>
      <c r="AI130" s="48">
        <v>0</v>
      </c>
      <c r="AJ130" s="48">
        <v>0</v>
      </c>
      <c r="AK130" s="48">
        <v>0</v>
      </c>
      <c r="AL130" s="48">
        <v>0</v>
      </c>
      <c r="AM130" s="48">
        <v>0</v>
      </c>
      <c r="AN130" s="48">
        <v>0</v>
      </c>
    </row>
    <row r="131" spans="1:40" x14ac:dyDescent="0.25">
      <c r="A131" s="49" t="s">
        <v>36</v>
      </c>
      <c r="B131" s="91" t="s">
        <v>37</v>
      </c>
      <c r="C131" s="92"/>
      <c r="D131" s="49" t="s">
        <v>241</v>
      </c>
      <c r="F131" s="91" t="s">
        <v>241</v>
      </c>
      <c r="G131" s="93"/>
      <c r="H131" s="93"/>
      <c r="I131" s="93"/>
      <c r="J131" s="93"/>
      <c r="K131" s="93"/>
      <c r="L131" s="92"/>
      <c r="M131" s="49" t="s">
        <v>116</v>
      </c>
      <c r="N131" s="91" t="s">
        <v>117</v>
      </c>
      <c r="O131" s="93"/>
      <c r="P131" s="92"/>
      <c r="Q131" s="49" t="s">
        <v>31</v>
      </c>
      <c r="R131" s="49" t="s">
        <v>32</v>
      </c>
      <c r="S131" s="49" t="s">
        <v>33</v>
      </c>
      <c r="T131" s="47">
        <v>295000000</v>
      </c>
      <c r="U131" s="48">
        <v>0</v>
      </c>
      <c r="V131" s="48">
        <v>0</v>
      </c>
      <c r="W131" s="48">
        <v>0</v>
      </c>
      <c r="X131" s="48">
        <v>0</v>
      </c>
      <c r="Y131" s="47">
        <v>295000000</v>
      </c>
      <c r="Z131" s="48">
        <v>0</v>
      </c>
      <c r="AA131" s="47">
        <v>295000000</v>
      </c>
      <c r="AB131" s="48">
        <v>0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0</v>
      </c>
      <c r="AI131" s="48">
        <v>0</v>
      </c>
      <c r="AJ131" s="48">
        <v>0</v>
      </c>
      <c r="AK131" s="48">
        <v>0</v>
      </c>
      <c r="AL131" s="48">
        <v>0</v>
      </c>
      <c r="AM131" s="48">
        <v>0</v>
      </c>
      <c r="AN131" s="48">
        <v>0</v>
      </c>
    </row>
    <row r="132" spans="1:40" x14ac:dyDescent="0.25">
      <c r="A132" s="49" t="s">
        <v>36</v>
      </c>
      <c r="B132" s="91" t="s">
        <v>37</v>
      </c>
      <c r="C132" s="92"/>
      <c r="D132" s="49" t="s">
        <v>242</v>
      </c>
      <c r="F132" s="91" t="s">
        <v>243</v>
      </c>
      <c r="G132" s="93"/>
      <c r="H132" s="93"/>
      <c r="I132" s="93"/>
      <c r="J132" s="93"/>
      <c r="K132" s="93"/>
      <c r="L132" s="92"/>
      <c r="M132" s="49" t="s">
        <v>116</v>
      </c>
      <c r="N132" s="91" t="s">
        <v>117</v>
      </c>
      <c r="O132" s="93"/>
      <c r="P132" s="92"/>
      <c r="Q132" s="49" t="s">
        <v>31</v>
      </c>
      <c r="R132" s="49" t="s">
        <v>32</v>
      </c>
      <c r="S132" s="49" t="s">
        <v>33</v>
      </c>
      <c r="T132" s="47">
        <v>295000000</v>
      </c>
      <c r="U132" s="48">
        <v>0</v>
      </c>
      <c r="V132" s="48">
        <v>0</v>
      </c>
      <c r="W132" s="48">
        <v>0</v>
      </c>
      <c r="X132" s="48">
        <v>0</v>
      </c>
      <c r="Y132" s="47">
        <v>295000000</v>
      </c>
      <c r="Z132" s="48" t="s">
        <v>241</v>
      </c>
      <c r="AA132" s="48" t="s">
        <v>241</v>
      </c>
      <c r="AB132" s="48">
        <v>0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0</v>
      </c>
      <c r="AI132" s="47">
        <v>19000000</v>
      </c>
      <c r="AJ132" s="47">
        <v>276000000</v>
      </c>
      <c r="AK132" s="48">
        <v>0</v>
      </c>
      <c r="AL132" s="48">
        <v>0</v>
      </c>
      <c r="AM132" s="48">
        <v>0</v>
      </c>
      <c r="AN132" s="48">
        <v>0</v>
      </c>
    </row>
    <row r="133" spans="1:40" x14ac:dyDescent="0.25">
      <c r="A133" s="49" t="s">
        <v>0</v>
      </c>
      <c r="B133" s="91" t="s">
        <v>1</v>
      </c>
      <c r="C133" s="92"/>
      <c r="D133" s="49" t="s">
        <v>241</v>
      </c>
      <c r="F133" s="91" t="s">
        <v>241</v>
      </c>
      <c r="G133" s="93"/>
      <c r="H133" s="93"/>
      <c r="I133" s="93"/>
      <c r="J133" s="93"/>
      <c r="K133" s="93"/>
      <c r="L133" s="92"/>
      <c r="M133" s="49" t="s">
        <v>118</v>
      </c>
      <c r="N133" s="91" t="s">
        <v>119</v>
      </c>
      <c r="O133" s="93"/>
      <c r="P133" s="92"/>
      <c r="Q133" s="49" t="s">
        <v>31</v>
      </c>
      <c r="R133" s="49" t="s">
        <v>32</v>
      </c>
      <c r="S133" s="49" t="s">
        <v>33</v>
      </c>
      <c r="T133" s="47">
        <v>2000000</v>
      </c>
      <c r="U133" s="48">
        <v>0</v>
      </c>
      <c r="V133" s="48">
        <v>0</v>
      </c>
      <c r="W133" s="48">
        <v>0</v>
      </c>
      <c r="X133" s="48">
        <v>0</v>
      </c>
      <c r="Y133" s="47">
        <v>2000000</v>
      </c>
      <c r="Z133" s="48">
        <v>0</v>
      </c>
      <c r="AA133" s="47">
        <v>2000000</v>
      </c>
      <c r="AB133" s="48">
        <v>0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0</v>
      </c>
      <c r="AI133" s="48">
        <v>0</v>
      </c>
      <c r="AJ133" s="48">
        <v>0</v>
      </c>
      <c r="AK133" s="48">
        <v>0</v>
      </c>
      <c r="AL133" s="48">
        <v>0</v>
      </c>
      <c r="AM133" s="48">
        <v>0</v>
      </c>
      <c r="AN133" s="48">
        <v>0</v>
      </c>
    </row>
    <row r="134" spans="1:40" x14ac:dyDescent="0.25">
      <c r="A134" s="49" t="s">
        <v>36</v>
      </c>
      <c r="B134" s="91" t="s">
        <v>37</v>
      </c>
      <c r="C134" s="92"/>
      <c r="D134" s="49" t="s">
        <v>241</v>
      </c>
      <c r="F134" s="91" t="s">
        <v>241</v>
      </c>
      <c r="G134" s="93"/>
      <c r="H134" s="93"/>
      <c r="I134" s="93"/>
      <c r="J134" s="93"/>
      <c r="K134" s="93"/>
      <c r="L134" s="92"/>
      <c r="M134" s="49" t="s">
        <v>118</v>
      </c>
      <c r="N134" s="91" t="s">
        <v>119</v>
      </c>
      <c r="O134" s="93"/>
      <c r="P134" s="92"/>
      <c r="Q134" s="49" t="s">
        <v>31</v>
      </c>
      <c r="R134" s="49" t="s">
        <v>32</v>
      </c>
      <c r="S134" s="49" t="s">
        <v>33</v>
      </c>
      <c r="T134" s="47">
        <v>2000000</v>
      </c>
      <c r="U134" s="48">
        <v>0</v>
      </c>
      <c r="V134" s="48">
        <v>0</v>
      </c>
      <c r="W134" s="48">
        <v>0</v>
      </c>
      <c r="X134" s="48">
        <v>0</v>
      </c>
      <c r="Y134" s="47">
        <v>2000000</v>
      </c>
      <c r="Z134" s="48">
        <v>0</v>
      </c>
      <c r="AA134" s="47">
        <v>2000000</v>
      </c>
      <c r="AB134" s="48">
        <v>0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0</v>
      </c>
      <c r="AI134" s="48">
        <v>0</v>
      </c>
      <c r="AJ134" s="48">
        <v>0</v>
      </c>
      <c r="AK134" s="48">
        <v>0</v>
      </c>
      <c r="AL134" s="48">
        <v>0</v>
      </c>
      <c r="AM134" s="48">
        <v>0</v>
      </c>
      <c r="AN134" s="48">
        <v>0</v>
      </c>
    </row>
    <row r="135" spans="1:40" x14ac:dyDescent="0.25">
      <c r="A135" s="49" t="s">
        <v>36</v>
      </c>
      <c r="B135" s="91" t="s">
        <v>37</v>
      </c>
      <c r="C135" s="92"/>
      <c r="D135" s="49" t="s">
        <v>242</v>
      </c>
      <c r="F135" s="91" t="s">
        <v>243</v>
      </c>
      <c r="G135" s="93"/>
      <c r="H135" s="93"/>
      <c r="I135" s="93"/>
      <c r="J135" s="93"/>
      <c r="K135" s="93"/>
      <c r="L135" s="92"/>
      <c r="M135" s="49" t="s">
        <v>118</v>
      </c>
      <c r="N135" s="91" t="s">
        <v>119</v>
      </c>
      <c r="O135" s="93"/>
      <c r="P135" s="92"/>
      <c r="Q135" s="49" t="s">
        <v>31</v>
      </c>
      <c r="R135" s="49" t="s">
        <v>32</v>
      </c>
      <c r="S135" s="49" t="s">
        <v>33</v>
      </c>
      <c r="T135" s="47">
        <v>2000000</v>
      </c>
      <c r="U135" s="48">
        <v>0</v>
      </c>
      <c r="V135" s="48">
        <v>0</v>
      </c>
      <c r="W135" s="48">
        <v>0</v>
      </c>
      <c r="X135" s="48">
        <v>0</v>
      </c>
      <c r="Y135" s="47">
        <v>2000000</v>
      </c>
      <c r="Z135" s="48" t="s">
        <v>241</v>
      </c>
      <c r="AA135" s="48" t="s">
        <v>241</v>
      </c>
      <c r="AB135" s="48">
        <v>0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0</v>
      </c>
      <c r="AI135" s="47">
        <v>2000000</v>
      </c>
      <c r="AJ135" s="48">
        <v>0</v>
      </c>
      <c r="AK135" s="48">
        <v>0</v>
      </c>
      <c r="AL135" s="48">
        <v>0</v>
      </c>
      <c r="AM135" s="48">
        <v>0</v>
      </c>
      <c r="AN135" s="48">
        <v>0</v>
      </c>
    </row>
    <row r="136" spans="1:40" x14ac:dyDescent="0.25">
      <c r="A136" s="49" t="s">
        <v>0</v>
      </c>
      <c r="B136" s="91" t="s">
        <v>1</v>
      </c>
      <c r="C136" s="92"/>
      <c r="D136" s="49" t="s">
        <v>241</v>
      </c>
      <c r="F136" s="91" t="s">
        <v>241</v>
      </c>
      <c r="G136" s="93"/>
      <c r="H136" s="93"/>
      <c r="I136" s="93"/>
      <c r="J136" s="93"/>
      <c r="K136" s="93"/>
      <c r="L136" s="92"/>
      <c r="M136" s="49" t="s">
        <v>120</v>
      </c>
      <c r="N136" s="91" t="s">
        <v>95</v>
      </c>
      <c r="O136" s="93"/>
      <c r="P136" s="92"/>
      <c r="Q136" s="49" t="s">
        <v>31</v>
      </c>
      <c r="R136" s="49" t="s">
        <v>32</v>
      </c>
      <c r="S136" s="49" t="s">
        <v>33</v>
      </c>
      <c r="T136" s="47">
        <v>170000000</v>
      </c>
      <c r="U136" s="48">
        <v>0</v>
      </c>
      <c r="V136" s="48">
        <v>0</v>
      </c>
      <c r="W136" s="48">
        <v>0</v>
      </c>
      <c r="X136" s="48">
        <v>0</v>
      </c>
      <c r="Y136" s="47">
        <v>170000000</v>
      </c>
      <c r="Z136" s="48">
        <v>0</v>
      </c>
      <c r="AA136" s="47">
        <v>170000000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0</v>
      </c>
      <c r="AI136" s="48">
        <v>0</v>
      </c>
      <c r="AJ136" s="48">
        <v>0</v>
      </c>
      <c r="AK136" s="48">
        <v>0</v>
      </c>
      <c r="AL136" s="48">
        <v>0</v>
      </c>
      <c r="AM136" s="48">
        <v>0</v>
      </c>
      <c r="AN136" s="48">
        <v>0</v>
      </c>
    </row>
    <row r="137" spans="1:40" x14ac:dyDescent="0.25">
      <c r="A137" s="49" t="s">
        <v>36</v>
      </c>
      <c r="B137" s="91" t="s">
        <v>37</v>
      </c>
      <c r="C137" s="92"/>
      <c r="D137" s="49" t="s">
        <v>241</v>
      </c>
      <c r="F137" s="91" t="s">
        <v>241</v>
      </c>
      <c r="G137" s="93"/>
      <c r="H137" s="93"/>
      <c r="I137" s="93"/>
      <c r="J137" s="93"/>
      <c r="K137" s="93"/>
      <c r="L137" s="92"/>
      <c r="M137" s="49" t="s">
        <v>120</v>
      </c>
      <c r="N137" s="91" t="s">
        <v>95</v>
      </c>
      <c r="O137" s="93"/>
      <c r="P137" s="92"/>
      <c r="Q137" s="49" t="s">
        <v>31</v>
      </c>
      <c r="R137" s="49" t="s">
        <v>32</v>
      </c>
      <c r="S137" s="49" t="s">
        <v>33</v>
      </c>
      <c r="T137" s="47">
        <v>170000000</v>
      </c>
      <c r="U137" s="48">
        <v>0</v>
      </c>
      <c r="V137" s="48">
        <v>0</v>
      </c>
      <c r="W137" s="48">
        <v>0</v>
      </c>
      <c r="X137" s="48">
        <v>0</v>
      </c>
      <c r="Y137" s="47">
        <v>170000000</v>
      </c>
      <c r="Z137" s="48">
        <v>0</v>
      </c>
      <c r="AA137" s="47">
        <v>170000000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0</v>
      </c>
      <c r="AN137" s="48">
        <v>0</v>
      </c>
    </row>
    <row r="138" spans="1:40" x14ac:dyDescent="0.25">
      <c r="A138" s="49" t="s">
        <v>36</v>
      </c>
      <c r="B138" s="91" t="s">
        <v>37</v>
      </c>
      <c r="C138" s="92"/>
      <c r="D138" s="49" t="s">
        <v>242</v>
      </c>
      <c r="F138" s="91" t="s">
        <v>243</v>
      </c>
      <c r="G138" s="93"/>
      <c r="H138" s="93"/>
      <c r="I138" s="93"/>
      <c r="J138" s="93"/>
      <c r="K138" s="93"/>
      <c r="L138" s="92"/>
      <c r="M138" s="49" t="s">
        <v>120</v>
      </c>
      <c r="N138" s="91" t="s">
        <v>95</v>
      </c>
      <c r="O138" s="93"/>
      <c r="P138" s="92"/>
      <c r="Q138" s="49" t="s">
        <v>31</v>
      </c>
      <c r="R138" s="49" t="s">
        <v>32</v>
      </c>
      <c r="S138" s="49" t="s">
        <v>33</v>
      </c>
      <c r="T138" s="47">
        <v>170000000</v>
      </c>
      <c r="U138" s="48">
        <v>0</v>
      </c>
      <c r="V138" s="48">
        <v>0</v>
      </c>
      <c r="W138" s="48">
        <v>0</v>
      </c>
      <c r="X138" s="48">
        <v>0</v>
      </c>
      <c r="Y138" s="47">
        <v>170000000</v>
      </c>
      <c r="Z138" s="48" t="s">
        <v>241</v>
      </c>
      <c r="AA138" s="48" t="s">
        <v>241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0</v>
      </c>
      <c r="AI138" s="47">
        <v>170000000</v>
      </c>
      <c r="AJ138" s="48">
        <v>0</v>
      </c>
      <c r="AK138" s="48">
        <v>0</v>
      </c>
      <c r="AL138" s="48">
        <v>0</v>
      </c>
      <c r="AM138" s="48">
        <v>0</v>
      </c>
      <c r="AN138" s="48">
        <v>0</v>
      </c>
    </row>
    <row r="139" spans="1:40" x14ac:dyDescent="0.25">
      <c r="A139" s="49" t="s">
        <v>0</v>
      </c>
      <c r="B139" s="91" t="s">
        <v>1</v>
      </c>
      <c r="C139" s="92"/>
      <c r="D139" s="49" t="s">
        <v>241</v>
      </c>
      <c r="F139" s="91" t="s">
        <v>241</v>
      </c>
      <c r="G139" s="93"/>
      <c r="H139" s="93"/>
      <c r="I139" s="93"/>
      <c r="J139" s="93"/>
      <c r="K139" s="93"/>
      <c r="L139" s="92"/>
      <c r="M139" s="49" t="s">
        <v>121</v>
      </c>
      <c r="N139" s="91" t="s">
        <v>122</v>
      </c>
      <c r="O139" s="93"/>
      <c r="P139" s="92"/>
      <c r="Q139" s="49" t="s">
        <v>31</v>
      </c>
      <c r="R139" s="49" t="s">
        <v>32</v>
      </c>
      <c r="S139" s="49" t="s">
        <v>33</v>
      </c>
      <c r="T139" s="47">
        <v>438515768</v>
      </c>
      <c r="U139" s="48">
        <v>0</v>
      </c>
      <c r="V139" s="48">
        <v>0</v>
      </c>
      <c r="W139" s="48">
        <v>0</v>
      </c>
      <c r="X139" s="48">
        <v>0</v>
      </c>
      <c r="Y139" s="47">
        <v>438515768</v>
      </c>
      <c r="Z139" s="48">
        <v>0</v>
      </c>
      <c r="AA139" s="47">
        <v>438515768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0</v>
      </c>
      <c r="AN139" s="48">
        <v>0</v>
      </c>
    </row>
    <row r="140" spans="1:40" x14ac:dyDescent="0.25">
      <c r="A140" s="49" t="s">
        <v>36</v>
      </c>
      <c r="B140" s="91" t="s">
        <v>37</v>
      </c>
      <c r="C140" s="92"/>
      <c r="D140" s="49" t="s">
        <v>241</v>
      </c>
      <c r="F140" s="91" t="s">
        <v>241</v>
      </c>
      <c r="G140" s="93"/>
      <c r="H140" s="93"/>
      <c r="I140" s="93"/>
      <c r="J140" s="93"/>
      <c r="K140" s="93"/>
      <c r="L140" s="92"/>
      <c r="M140" s="49" t="s">
        <v>121</v>
      </c>
      <c r="N140" s="91" t="s">
        <v>122</v>
      </c>
      <c r="O140" s="93"/>
      <c r="P140" s="92"/>
      <c r="Q140" s="49" t="s">
        <v>31</v>
      </c>
      <c r="R140" s="49" t="s">
        <v>32</v>
      </c>
      <c r="S140" s="49" t="s">
        <v>33</v>
      </c>
      <c r="T140" s="47">
        <v>438515768</v>
      </c>
      <c r="U140" s="48">
        <v>0</v>
      </c>
      <c r="V140" s="48">
        <v>0</v>
      </c>
      <c r="W140" s="48">
        <v>0</v>
      </c>
      <c r="X140" s="48">
        <v>0</v>
      </c>
      <c r="Y140" s="47">
        <v>438515768</v>
      </c>
      <c r="Z140" s="48">
        <v>0</v>
      </c>
      <c r="AA140" s="47">
        <v>438515768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0</v>
      </c>
      <c r="AN140" s="48">
        <v>0</v>
      </c>
    </row>
    <row r="141" spans="1:40" x14ac:dyDescent="0.25">
      <c r="A141" s="49" t="s">
        <v>36</v>
      </c>
      <c r="B141" s="91" t="s">
        <v>37</v>
      </c>
      <c r="C141" s="92"/>
      <c r="D141" s="49" t="s">
        <v>242</v>
      </c>
      <c r="F141" s="91" t="s">
        <v>243</v>
      </c>
      <c r="G141" s="93"/>
      <c r="H141" s="93"/>
      <c r="I141" s="93"/>
      <c r="J141" s="93"/>
      <c r="K141" s="93"/>
      <c r="L141" s="92"/>
      <c r="M141" s="49" t="s">
        <v>121</v>
      </c>
      <c r="N141" s="91" t="s">
        <v>122</v>
      </c>
      <c r="O141" s="93"/>
      <c r="P141" s="92"/>
      <c r="Q141" s="49" t="s">
        <v>31</v>
      </c>
      <c r="R141" s="49" t="s">
        <v>32</v>
      </c>
      <c r="S141" s="49" t="s">
        <v>33</v>
      </c>
      <c r="T141" s="47">
        <v>47000000</v>
      </c>
      <c r="U141" s="48">
        <v>0</v>
      </c>
      <c r="V141" s="48">
        <v>0</v>
      </c>
      <c r="W141" s="48">
        <v>0</v>
      </c>
      <c r="X141" s="48">
        <v>0</v>
      </c>
      <c r="Y141" s="47">
        <v>47000000</v>
      </c>
      <c r="Z141" s="48" t="s">
        <v>241</v>
      </c>
      <c r="AA141" s="48" t="s">
        <v>241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0</v>
      </c>
      <c r="AI141" s="47">
        <v>45000000</v>
      </c>
      <c r="AJ141" s="47">
        <v>2000000</v>
      </c>
      <c r="AK141" s="48">
        <v>0</v>
      </c>
      <c r="AL141" s="48">
        <v>0</v>
      </c>
      <c r="AM141" s="48">
        <v>0</v>
      </c>
      <c r="AN141" s="48">
        <v>0</v>
      </c>
    </row>
    <row r="142" spans="1:40" x14ac:dyDescent="0.25">
      <c r="A142" s="49" t="s">
        <v>36</v>
      </c>
      <c r="B142" s="91" t="s">
        <v>37</v>
      </c>
      <c r="C142" s="92"/>
      <c r="D142" s="49" t="s">
        <v>244</v>
      </c>
      <c r="F142" s="91" t="s">
        <v>245</v>
      </c>
      <c r="G142" s="93"/>
      <c r="H142" s="93"/>
      <c r="I142" s="93"/>
      <c r="J142" s="93"/>
      <c r="K142" s="93"/>
      <c r="L142" s="92"/>
      <c r="M142" s="49" t="s">
        <v>121</v>
      </c>
      <c r="N142" s="91" t="s">
        <v>122</v>
      </c>
      <c r="O142" s="93"/>
      <c r="P142" s="92"/>
      <c r="Q142" s="49" t="s">
        <v>31</v>
      </c>
      <c r="R142" s="49" t="s">
        <v>32</v>
      </c>
      <c r="S142" s="49" t="s">
        <v>33</v>
      </c>
      <c r="T142" s="47">
        <v>391515768</v>
      </c>
      <c r="U142" s="48">
        <v>0</v>
      </c>
      <c r="V142" s="48">
        <v>0</v>
      </c>
      <c r="W142" s="48">
        <v>0</v>
      </c>
      <c r="X142" s="48">
        <v>0</v>
      </c>
      <c r="Y142" s="47">
        <v>391515768</v>
      </c>
      <c r="Z142" s="48" t="s">
        <v>241</v>
      </c>
      <c r="AA142" s="48" t="s">
        <v>241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0</v>
      </c>
      <c r="AI142" s="48">
        <v>0</v>
      </c>
      <c r="AJ142" s="47">
        <v>391515768</v>
      </c>
      <c r="AK142" s="48">
        <v>0</v>
      </c>
      <c r="AL142" s="48">
        <v>0</v>
      </c>
      <c r="AM142" s="48">
        <v>0</v>
      </c>
      <c r="AN142" s="48">
        <v>0</v>
      </c>
    </row>
    <row r="143" spans="1:40" x14ac:dyDescent="0.25">
      <c r="A143" s="49" t="s">
        <v>0</v>
      </c>
      <c r="B143" s="91" t="s">
        <v>1</v>
      </c>
      <c r="C143" s="92"/>
      <c r="D143" s="49" t="s">
        <v>241</v>
      </c>
      <c r="F143" s="91" t="s">
        <v>241</v>
      </c>
      <c r="G143" s="93"/>
      <c r="H143" s="93"/>
      <c r="I143" s="93"/>
      <c r="J143" s="93"/>
      <c r="K143" s="93"/>
      <c r="L143" s="92"/>
      <c r="M143" s="49" t="s">
        <v>123</v>
      </c>
      <c r="N143" s="91" t="s">
        <v>124</v>
      </c>
      <c r="O143" s="93"/>
      <c r="P143" s="92"/>
      <c r="Q143" s="49" t="s">
        <v>31</v>
      </c>
      <c r="R143" s="49" t="s">
        <v>32</v>
      </c>
      <c r="S143" s="49" t="s">
        <v>33</v>
      </c>
      <c r="T143" s="47">
        <v>52000000</v>
      </c>
      <c r="U143" s="48">
        <v>0</v>
      </c>
      <c r="V143" s="48">
        <v>0</v>
      </c>
      <c r="W143" s="48">
        <v>0</v>
      </c>
      <c r="X143" s="48">
        <v>0</v>
      </c>
      <c r="Y143" s="47">
        <v>52000000</v>
      </c>
      <c r="Z143" s="48">
        <v>0</v>
      </c>
      <c r="AA143" s="47">
        <v>52000000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0</v>
      </c>
      <c r="AN143" s="48">
        <v>0</v>
      </c>
    </row>
    <row r="144" spans="1:40" x14ac:dyDescent="0.25">
      <c r="A144" s="49" t="s">
        <v>36</v>
      </c>
      <c r="B144" s="91" t="s">
        <v>37</v>
      </c>
      <c r="C144" s="92"/>
      <c r="D144" s="49" t="s">
        <v>241</v>
      </c>
      <c r="F144" s="91" t="s">
        <v>241</v>
      </c>
      <c r="G144" s="93"/>
      <c r="H144" s="93"/>
      <c r="I144" s="93"/>
      <c r="J144" s="93"/>
      <c r="K144" s="93"/>
      <c r="L144" s="92"/>
      <c r="M144" s="49" t="s">
        <v>123</v>
      </c>
      <c r="N144" s="91" t="s">
        <v>124</v>
      </c>
      <c r="O144" s="93"/>
      <c r="P144" s="92"/>
      <c r="Q144" s="49" t="s">
        <v>31</v>
      </c>
      <c r="R144" s="49" t="s">
        <v>32</v>
      </c>
      <c r="S144" s="49" t="s">
        <v>33</v>
      </c>
      <c r="T144" s="47">
        <v>52000000</v>
      </c>
      <c r="U144" s="48">
        <v>0</v>
      </c>
      <c r="V144" s="48">
        <v>0</v>
      </c>
      <c r="W144" s="48">
        <v>0</v>
      </c>
      <c r="X144" s="48">
        <v>0</v>
      </c>
      <c r="Y144" s="47">
        <v>52000000</v>
      </c>
      <c r="Z144" s="48">
        <v>0</v>
      </c>
      <c r="AA144" s="47">
        <v>52000000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0</v>
      </c>
      <c r="AI144" s="48">
        <v>0</v>
      </c>
      <c r="AJ144" s="48">
        <v>0</v>
      </c>
      <c r="AK144" s="48">
        <v>0</v>
      </c>
      <c r="AL144" s="48">
        <v>0</v>
      </c>
      <c r="AM144" s="48">
        <v>0</v>
      </c>
      <c r="AN144" s="48">
        <v>0</v>
      </c>
    </row>
    <row r="145" spans="1:40" x14ac:dyDescent="0.25">
      <c r="A145" s="49" t="s">
        <v>36</v>
      </c>
      <c r="B145" s="91" t="s">
        <v>37</v>
      </c>
      <c r="C145" s="92"/>
      <c r="D145" s="49" t="s">
        <v>242</v>
      </c>
      <c r="F145" s="91" t="s">
        <v>243</v>
      </c>
      <c r="G145" s="93"/>
      <c r="H145" s="93"/>
      <c r="I145" s="93"/>
      <c r="J145" s="93"/>
      <c r="K145" s="93"/>
      <c r="L145" s="92"/>
      <c r="M145" s="49" t="s">
        <v>123</v>
      </c>
      <c r="N145" s="91" t="s">
        <v>124</v>
      </c>
      <c r="O145" s="93"/>
      <c r="P145" s="92"/>
      <c r="Q145" s="49" t="s">
        <v>31</v>
      </c>
      <c r="R145" s="49" t="s">
        <v>32</v>
      </c>
      <c r="S145" s="49" t="s">
        <v>33</v>
      </c>
      <c r="T145" s="47">
        <v>52000000</v>
      </c>
      <c r="U145" s="48">
        <v>0</v>
      </c>
      <c r="V145" s="48">
        <v>0</v>
      </c>
      <c r="W145" s="48">
        <v>0</v>
      </c>
      <c r="X145" s="48">
        <v>0</v>
      </c>
      <c r="Y145" s="47">
        <v>52000000</v>
      </c>
      <c r="Z145" s="48" t="s">
        <v>241</v>
      </c>
      <c r="AA145" s="48" t="s">
        <v>241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0</v>
      </c>
      <c r="AI145" s="47">
        <v>45000000</v>
      </c>
      <c r="AJ145" s="47">
        <v>7000000</v>
      </c>
      <c r="AK145" s="48">
        <v>0</v>
      </c>
      <c r="AL145" s="48">
        <v>0</v>
      </c>
      <c r="AM145" s="48">
        <v>0</v>
      </c>
      <c r="AN145" s="48">
        <v>0</v>
      </c>
    </row>
    <row r="146" spans="1:40" x14ac:dyDescent="0.25">
      <c r="A146" s="49" t="s">
        <v>0</v>
      </c>
      <c r="B146" s="91" t="s">
        <v>1</v>
      </c>
      <c r="C146" s="92"/>
      <c r="D146" s="49" t="s">
        <v>241</v>
      </c>
      <c r="F146" s="91" t="s">
        <v>241</v>
      </c>
      <c r="G146" s="93"/>
      <c r="H146" s="93"/>
      <c r="I146" s="93"/>
      <c r="J146" s="93"/>
      <c r="K146" s="93"/>
      <c r="L146" s="92"/>
      <c r="M146" s="49" t="s">
        <v>125</v>
      </c>
      <c r="N146" s="91" t="s">
        <v>99</v>
      </c>
      <c r="O146" s="93"/>
      <c r="P146" s="92"/>
      <c r="Q146" s="49" t="s">
        <v>31</v>
      </c>
      <c r="R146" s="49" t="s">
        <v>32</v>
      </c>
      <c r="S146" s="49" t="s">
        <v>33</v>
      </c>
      <c r="T146" s="47">
        <v>6000000</v>
      </c>
      <c r="U146" s="48">
        <v>0</v>
      </c>
      <c r="V146" s="48">
        <v>0</v>
      </c>
      <c r="W146" s="48">
        <v>0</v>
      </c>
      <c r="X146" s="48">
        <v>0</v>
      </c>
      <c r="Y146" s="47">
        <v>6000000</v>
      </c>
      <c r="Z146" s="48">
        <v>0</v>
      </c>
      <c r="AA146" s="47">
        <v>6000000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0</v>
      </c>
      <c r="AI146" s="48">
        <v>0</v>
      </c>
      <c r="AJ146" s="48">
        <v>0</v>
      </c>
      <c r="AK146" s="48">
        <v>0</v>
      </c>
      <c r="AL146" s="48">
        <v>0</v>
      </c>
      <c r="AM146" s="48">
        <v>0</v>
      </c>
      <c r="AN146" s="48">
        <v>0</v>
      </c>
    </row>
    <row r="147" spans="1:40" x14ac:dyDescent="0.25">
      <c r="A147" s="49" t="s">
        <v>36</v>
      </c>
      <c r="B147" s="91" t="s">
        <v>37</v>
      </c>
      <c r="C147" s="92"/>
      <c r="D147" s="49" t="s">
        <v>241</v>
      </c>
      <c r="F147" s="91" t="s">
        <v>241</v>
      </c>
      <c r="G147" s="93"/>
      <c r="H147" s="93"/>
      <c r="I147" s="93"/>
      <c r="J147" s="93"/>
      <c r="K147" s="93"/>
      <c r="L147" s="92"/>
      <c r="M147" s="49" t="s">
        <v>125</v>
      </c>
      <c r="N147" s="91" t="s">
        <v>99</v>
      </c>
      <c r="O147" s="93"/>
      <c r="P147" s="92"/>
      <c r="Q147" s="49" t="s">
        <v>31</v>
      </c>
      <c r="R147" s="49" t="s">
        <v>32</v>
      </c>
      <c r="S147" s="49" t="s">
        <v>33</v>
      </c>
      <c r="T147" s="47">
        <v>6000000</v>
      </c>
      <c r="U147" s="48">
        <v>0</v>
      </c>
      <c r="V147" s="48">
        <v>0</v>
      </c>
      <c r="W147" s="48">
        <v>0</v>
      </c>
      <c r="X147" s="48">
        <v>0</v>
      </c>
      <c r="Y147" s="47">
        <v>6000000</v>
      </c>
      <c r="Z147" s="48">
        <v>0</v>
      </c>
      <c r="AA147" s="47">
        <v>6000000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0</v>
      </c>
      <c r="AI147" s="48">
        <v>0</v>
      </c>
      <c r="AJ147" s="48">
        <v>0</v>
      </c>
      <c r="AK147" s="48">
        <v>0</v>
      </c>
      <c r="AL147" s="48">
        <v>0</v>
      </c>
      <c r="AM147" s="48">
        <v>0</v>
      </c>
      <c r="AN147" s="48">
        <v>0</v>
      </c>
    </row>
    <row r="148" spans="1:40" x14ac:dyDescent="0.25">
      <c r="A148" s="49" t="s">
        <v>36</v>
      </c>
      <c r="B148" s="91" t="s">
        <v>37</v>
      </c>
      <c r="C148" s="92"/>
      <c r="D148" s="49" t="s">
        <v>242</v>
      </c>
      <c r="F148" s="91" t="s">
        <v>243</v>
      </c>
      <c r="G148" s="93"/>
      <c r="H148" s="93"/>
      <c r="I148" s="93"/>
      <c r="J148" s="93"/>
      <c r="K148" s="93"/>
      <c r="L148" s="92"/>
      <c r="M148" s="49" t="s">
        <v>125</v>
      </c>
      <c r="N148" s="91" t="s">
        <v>99</v>
      </c>
      <c r="O148" s="93"/>
      <c r="P148" s="92"/>
      <c r="Q148" s="49" t="s">
        <v>31</v>
      </c>
      <c r="R148" s="49" t="s">
        <v>32</v>
      </c>
      <c r="S148" s="49" t="s">
        <v>33</v>
      </c>
      <c r="T148" s="47">
        <v>6000000</v>
      </c>
      <c r="U148" s="48">
        <v>0</v>
      </c>
      <c r="V148" s="48">
        <v>0</v>
      </c>
      <c r="W148" s="48">
        <v>0</v>
      </c>
      <c r="X148" s="48">
        <v>0</v>
      </c>
      <c r="Y148" s="47">
        <v>6000000</v>
      </c>
      <c r="Z148" s="48" t="s">
        <v>241</v>
      </c>
      <c r="AA148" s="48" t="s">
        <v>241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0</v>
      </c>
      <c r="AI148" s="47">
        <v>5500000</v>
      </c>
      <c r="AJ148" s="47">
        <v>500000</v>
      </c>
      <c r="AK148" s="48">
        <v>0</v>
      </c>
      <c r="AL148" s="48">
        <v>0</v>
      </c>
      <c r="AM148" s="48">
        <v>0</v>
      </c>
      <c r="AN148" s="48">
        <v>0</v>
      </c>
    </row>
    <row r="149" spans="1:40" x14ac:dyDescent="0.25">
      <c r="A149" s="49" t="s">
        <v>0</v>
      </c>
      <c r="B149" s="91" t="s">
        <v>1</v>
      </c>
      <c r="C149" s="92"/>
      <c r="D149" s="49" t="s">
        <v>241</v>
      </c>
      <c r="F149" s="91" t="s">
        <v>241</v>
      </c>
      <c r="G149" s="93"/>
      <c r="H149" s="93"/>
      <c r="I149" s="93"/>
      <c r="J149" s="93"/>
      <c r="K149" s="93"/>
      <c r="L149" s="92"/>
      <c r="M149" s="49" t="s">
        <v>126</v>
      </c>
      <c r="N149" s="91" t="s">
        <v>127</v>
      </c>
      <c r="O149" s="93"/>
      <c r="P149" s="92"/>
      <c r="Q149" s="49" t="s">
        <v>31</v>
      </c>
      <c r="R149" s="49" t="s">
        <v>32</v>
      </c>
      <c r="S149" s="49" t="s">
        <v>33</v>
      </c>
      <c r="T149" s="47">
        <v>12680000</v>
      </c>
      <c r="U149" s="48">
        <v>0</v>
      </c>
      <c r="V149" s="48">
        <v>0</v>
      </c>
      <c r="W149" s="48">
        <v>0</v>
      </c>
      <c r="X149" s="48">
        <v>0</v>
      </c>
      <c r="Y149" s="47">
        <v>12680000</v>
      </c>
      <c r="Z149" s="48">
        <v>0</v>
      </c>
      <c r="AA149" s="47">
        <v>12680000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0</v>
      </c>
      <c r="AI149" s="48">
        <v>0</v>
      </c>
      <c r="AJ149" s="48">
        <v>0</v>
      </c>
      <c r="AK149" s="48">
        <v>0</v>
      </c>
      <c r="AL149" s="48">
        <v>0</v>
      </c>
      <c r="AM149" s="48">
        <v>0</v>
      </c>
      <c r="AN149" s="48">
        <v>0</v>
      </c>
    </row>
    <row r="150" spans="1:40" x14ac:dyDescent="0.25">
      <c r="A150" s="49" t="s">
        <v>36</v>
      </c>
      <c r="B150" s="91" t="s">
        <v>37</v>
      </c>
      <c r="C150" s="92"/>
      <c r="D150" s="49" t="s">
        <v>241</v>
      </c>
      <c r="F150" s="91" t="s">
        <v>241</v>
      </c>
      <c r="G150" s="93"/>
      <c r="H150" s="93"/>
      <c r="I150" s="93"/>
      <c r="J150" s="93"/>
      <c r="K150" s="93"/>
      <c r="L150" s="92"/>
      <c r="M150" s="49" t="s">
        <v>126</v>
      </c>
      <c r="N150" s="91" t="s">
        <v>127</v>
      </c>
      <c r="O150" s="93"/>
      <c r="P150" s="92"/>
      <c r="Q150" s="49" t="s">
        <v>31</v>
      </c>
      <c r="R150" s="49" t="s">
        <v>32</v>
      </c>
      <c r="S150" s="49" t="s">
        <v>33</v>
      </c>
      <c r="T150" s="47">
        <v>12680000</v>
      </c>
      <c r="U150" s="48">
        <v>0</v>
      </c>
      <c r="V150" s="48">
        <v>0</v>
      </c>
      <c r="W150" s="48">
        <v>0</v>
      </c>
      <c r="X150" s="48">
        <v>0</v>
      </c>
      <c r="Y150" s="47">
        <v>12680000</v>
      </c>
      <c r="Z150" s="48">
        <v>0</v>
      </c>
      <c r="AA150" s="47">
        <v>12680000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0</v>
      </c>
      <c r="AI150" s="48">
        <v>0</v>
      </c>
      <c r="AJ150" s="48">
        <v>0</v>
      </c>
      <c r="AK150" s="48">
        <v>0</v>
      </c>
      <c r="AL150" s="48">
        <v>0</v>
      </c>
      <c r="AM150" s="48">
        <v>0</v>
      </c>
      <c r="AN150" s="48">
        <v>0</v>
      </c>
    </row>
    <row r="151" spans="1:40" x14ac:dyDescent="0.25">
      <c r="A151" s="49" t="s">
        <v>36</v>
      </c>
      <c r="B151" s="91" t="s">
        <v>37</v>
      </c>
      <c r="C151" s="92"/>
      <c r="D151" s="49" t="s">
        <v>242</v>
      </c>
      <c r="F151" s="91" t="s">
        <v>243</v>
      </c>
      <c r="G151" s="93"/>
      <c r="H151" s="93"/>
      <c r="I151" s="93"/>
      <c r="J151" s="93"/>
      <c r="K151" s="93"/>
      <c r="L151" s="92"/>
      <c r="M151" s="49" t="s">
        <v>126</v>
      </c>
      <c r="N151" s="91" t="s">
        <v>127</v>
      </c>
      <c r="O151" s="93"/>
      <c r="P151" s="92"/>
      <c r="Q151" s="49" t="s">
        <v>31</v>
      </c>
      <c r="R151" s="49" t="s">
        <v>32</v>
      </c>
      <c r="S151" s="49" t="s">
        <v>33</v>
      </c>
      <c r="T151" s="47">
        <v>12680000</v>
      </c>
      <c r="U151" s="48">
        <v>0</v>
      </c>
      <c r="V151" s="48">
        <v>0</v>
      </c>
      <c r="W151" s="48">
        <v>0</v>
      </c>
      <c r="X151" s="48">
        <v>0</v>
      </c>
      <c r="Y151" s="47">
        <v>12680000</v>
      </c>
      <c r="Z151" s="48" t="s">
        <v>241</v>
      </c>
      <c r="AA151" s="48" t="s">
        <v>241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0</v>
      </c>
      <c r="AI151" s="47">
        <v>5180000</v>
      </c>
      <c r="AJ151" s="47">
        <v>7500000</v>
      </c>
      <c r="AK151" s="48">
        <v>0</v>
      </c>
      <c r="AL151" s="48">
        <v>0</v>
      </c>
      <c r="AM151" s="48">
        <v>0</v>
      </c>
      <c r="AN151" s="48">
        <v>0</v>
      </c>
    </row>
    <row r="152" spans="1:40" x14ac:dyDescent="0.25">
      <c r="A152" s="49" t="s">
        <v>0</v>
      </c>
      <c r="B152" s="91" t="s">
        <v>1</v>
      </c>
      <c r="C152" s="92"/>
      <c r="D152" s="49" t="s">
        <v>241</v>
      </c>
      <c r="F152" s="91" t="s">
        <v>241</v>
      </c>
      <c r="G152" s="93"/>
      <c r="H152" s="93"/>
      <c r="I152" s="93"/>
      <c r="J152" s="93"/>
      <c r="K152" s="93"/>
      <c r="L152" s="92"/>
      <c r="M152" s="49" t="s">
        <v>128</v>
      </c>
      <c r="N152" s="91" t="s">
        <v>129</v>
      </c>
      <c r="O152" s="93"/>
      <c r="P152" s="92"/>
      <c r="Q152" s="49" t="s">
        <v>31</v>
      </c>
      <c r="R152" s="49" t="s">
        <v>32</v>
      </c>
      <c r="S152" s="49" t="s">
        <v>33</v>
      </c>
      <c r="T152" s="47">
        <v>35600000</v>
      </c>
      <c r="U152" s="48">
        <v>0</v>
      </c>
      <c r="V152" s="48">
        <v>0</v>
      </c>
      <c r="W152" s="48">
        <v>0</v>
      </c>
      <c r="X152" s="48">
        <v>0</v>
      </c>
      <c r="Y152" s="47">
        <v>35600000</v>
      </c>
      <c r="Z152" s="48">
        <v>0</v>
      </c>
      <c r="AA152" s="47">
        <v>35600000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0</v>
      </c>
      <c r="AI152" s="48">
        <v>0</v>
      </c>
      <c r="AJ152" s="48">
        <v>0</v>
      </c>
      <c r="AK152" s="48">
        <v>0</v>
      </c>
      <c r="AL152" s="48">
        <v>0</v>
      </c>
      <c r="AM152" s="48">
        <v>0</v>
      </c>
      <c r="AN152" s="48">
        <v>0</v>
      </c>
    </row>
    <row r="153" spans="1:40" x14ac:dyDescent="0.25">
      <c r="A153" s="49" t="s">
        <v>36</v>
      </c>
      <c r="B153" s="91" t="s">
        <v>37</v>
      </c>
      <c r="C153" s="92"/>
      <c r="D153" s="49" t="s">
        <v>241</v>
      </c>
      <c r="F153" s="91" t="s">
        <v>241</v>
      </c>
      <c r="G153" s="93"/>
      <c r="H153" s="93"/>
      <c r="I153" s="93"/>
      <c r="J153" s="93"/>
      <c r="K153" s="93"/>
      <c r="L153" s="92"/>
      <c r="M153" s="49" t="s">
        <v>128</v>
      </c>
      <c r="N153" s="91" t="s">
        <v>129</v>
      </c>
      <c r="O153" s="93"/>
      <c r="P153" s="92"/>
      <c r="Q153" s="49" t="s">
        <v>31</v>
      </c>
      <c r="R153" s="49" t="s">
        <v>32</v>
      </c>
      <c r="S153" s="49" t="s">
        <v>33</v>
      </c>
      <c r="T153" s="47">
        <v>35600000</v>
      </c>
      <c r="U153" s="48">
        <v>0</v>
      </c>
      <c r="V153" s="48">
        <v>0</v>
      </c>
      <c r="W153" s="48">
        <v>0</v>
      </c>
      <c r="X153" s="48">
        <v>0</v>
      </c>
      <c r="Y153" s="47">
        <v>35600000</v>
      </c>
      <c r="Z153" s="48">
        <v>0</v>
      </c>
      <c r="AA153" s="47">
        <v>35600000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0</v>
      </c>
      <c r="AI153" s="48">
        <v>0</v>
      </c>
      <c r="AJ153" s="48">
        <v>0</v>
      </c>
      <c r="AK153" s="48">
        <v>0</v>
      </c>
      <c r="AL153" s="48">
        <v>0</v>
      </c>
      <c r="AM153" s="48">
        <v>0</v>
      </c>
      <c r="AN153" s="48">
        <v>0</v>
      </c>
    </row>
    <row r="154" spans="1:40" x14ac:dyDescent="0.25">
      <c r="A154" s="49" t="s">
        <v>36</v>
      </c>
      <c r="B154" s="91" t="s">
        <v>37</v>
      </c>
      <c r="C154" s="92"/>
      <c r="D154" s="49" t="s">
        <v>242</v>
      </c>
      <c r="F154" s="91" t="s">
        <v>243</v>
      </c>
      <c r="G154" s="93"/>
      <c r="H154" s="93"/>
      <c r="I154" s="93"/>
      <c r="J154" s="93"/>
      <c r="K154" s="93"/>
      <c r="L154" s="92"/>
      <c r="M154" s="49" t="s">
        <v>128</v>
      </c>
      <c r="N154" s="91" t="s">
        <v>129</v>
      </c>
      <c r="O154" s="93"/>
      <c r="P154" s="92"/>
      <c r="Q154" s="49" t="s">
        <v>31</v>
      </c>
      <c r="R154" s="49" t="s">
        <v>32</v>
      </c>
      <c r="S154" s="49" t="s">
        <v>33</v>
      </c>
      <c r="T154" s="47">
        <v>35600000</v>
      </c>
      <c r="U154" s="48">
        <v>0</v>
      </c>
      <c r="V154" s="48">
        <v>0</v>
      </c>
      <c r="W154" s="48">
        <v>0</v>
      </c>
      <c r="X154" s="48">
        <v>0</v>
      </c>
      <c r="Y154" s="47">
        <v>35600000</v>
      </c>
      <c r="Z154" s="48" t="s">
        <v>241</v>
      </c>
      <c r="AA154" s="48" t="s">
        <v>241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0</v>
      </c>
      <c r="AI154" s="47">
        <v>34800000</v>
      </c>
      <c r="AJ154" s="47">
        <v>800000</v>
      </c>
      <c r="AK154" s="48">
        <v>0</v>
      </c>
      <c r="AL154" s="48">
        <v>0</v>
      </c>
      <c r="AM154" s="48">
        <v>0</v>
      </c>
      <c r="AN154" s="48">
        <v>0</v>
      </c>
    </row>
    <row r="155" spans="1:40" x14ac:dyDescent="0.25">
      <c r="A155" s="49" t="s">
        <v>0</v>
      </c>
      <c r="B155" s="91" t="s">
        <v>1</v>
      </c>
      <c r="C155" s="92"/>
      <c r="D155" s="49" t="s">
        <v>241</v>
      </c>
      <c r="F155" s="91" t="s">
        <v>241</v>
      </c>
      <c r="G155" s="93"/>
      <c r="H155" s="93"/>
      <c r="I155" s="93"/>
      <c r="J155" s="93"/>
      <c r="K155" s="93"/>
      <c r="L155" s="92"/>
      <c r="M155" s="49" t="s">
        <v>130</v>
      </c>
      <c r="N155" s="91" t="s">
        <v>131</v>
      </c>
      <c r="O155" s="93"/>
      <c r="P155" s="92"/>
      <c r="Q155" s="49" t="s">
        <v>31</v>
      </c>
      <c r="R155" s="49" t="s">
        <v>32</v>
      </c>
      <c r="S155" s="49" t="s">
        <v>33</v>
      </c>
      <c r="T155" s="47">
        <v>110000000</v>
      </c>
      <c r="U155" s="48">
        <v>0</v>
      </c>
      <c r="V155" s="48">
        <v>0</v>
      </c>
      <c r="W155" s="48">
        <v>0</v>
      </c>
      <c r="X155" s="48">
        <v>0</v>
      </c>
      <c r="Y155" s="47">
        <v>110000000</v>
      </c>
      <c r="Z155" s="48">
        <v>0</v>
      </c>
      <c r="AA155" s="47">
        <v>110000000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0</v>
      </c>
      <c r="AI155" s="48">
        <v>0</v>
      </c>
      <c r="AJ155" s="48">
        <v>0</v>
      </c>
      <c r="AK155" s="48">
        <v>0</v>
      </c>
      <c r="AL155" s="48">
        <v>0</v>
      </c>
      <c r="AM155" s="48">
        <v>0</v>
      </c>
      <c r="AN155" s="48">
        <v>0</v>
      </c>
    </row>
    <row r="156" spans="1:40" x14ac:dyDescent="0.25">
      <c r="A156" s="49" t="s">
        <v>36</v>
      </c>
      <c r="B156" s="91" t="s">
        <v>37</v>
      </c>
      <c r="C156" s="92"/>
      <c r="D156" s="49" t="s">
        <v>241</v>
      </c>
      <c r="F156" s="91" t="s">
        <v>241</v>
      </c>
      <c r="G156" s="93"/>
      <c r="H156" s="93"/>
      <c r="I156" s="93"/>
      <c r="J156" s="93"/>
      <c r="K156" s="93"/>
      <c r="L156" s="92"/>
      <c r="M156" s="49" t="s">
        <v>130</v>
      </c>
      <c r="N156" s="91" t="s">
        <v>131</v>
      </c>
      <c r="O156" s="93"/>
      <c r="P156" s="92"/>
      <c r="Q156" s="49" t="s">
        <v>31</v>
      </c>
      <c r="R156" s="49" t="s">
        <v>32</v>
      </c>
      <c r="S156" s="49" t="s">
        <v>33</v>
      </c>
      <c r="T156" s="47">
        <v>110000000</v>
      </c>
      <c r="U156" s="48">
        <v>0</v>
      </c>
      <c r="V156" s="48">
        <v>0</v>
      </c>
      <c r="W156" s="48">
        <v>0</v>
      </c>
      <c r="X156" s="48">
        <v>0</v>
      </c>
      <c r="Y156" s="47">
        <v>110000000</v>
      </c>
      <c r="Z156" s="48">
        <v>0</v>
      </c>
      <c r="AA156" s="47">
        <v>110000000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0</v>
      </c>
      <c r="AI156" s="48">
        <v>0</v>
      </c>
      <c r="AJ156" s="48">
        <v>0</v>
      </c>
      <c r="AK156" s="48">
        <v>0</v>
      </c>
      <c r="AL156" s="48">
        <v>0</v>
      </c>
      <c r="AM156" s="48">
        <v>0</v>
      </c>
      <c r="AN156" s="48">
        <v>0</v>
      </c>
    </row>
    <row r="157" spans="1:40" x14ac:dyDescent="0.25">
      <c r="A157" s="49" t="s">
        <v>36</v>
      </c>
      <c r="B157" s="91" t="s">
        <v>37</v>
      </c>
      <c r="C157" s="92"/>
      <c r="D157" s="49" t="s">
        <v>242</v>
      </c>
      <c r="F157" s="91" t="s">
        <v>243</v>
      </c>
      <c r="G157" s="93"/>
      <c r="H157" s="93"/>
      <c r="I157" s="93"/>
      <c r="J157" s="93"/>
      <c r="K157" s="93"/>
      <c r="L157" s="92"/>
      <c r="M157" s="49" t="s">
        <v>130</v>
      </c>
      <c r="N157" s="91" t="s">
        <v>131</v>
      </c>
      <c r="O157" s="93"/>
      <c r="P157" s="92"/>
      <c r="Q157" s="49" t="s">
        <v>31</v>
      </c>
      <c r="R157" s="49" t="s">
        <v>32</v>
      </c>
      <c r="S157" s="49" t="s">
        <v>33</v>
      </c>
      <c r="T157" s="47">
        <v>110000000</v>
      </c>
      <c r="U157" s="48">
        <v>0</v>
      </c>
      <c r="V157" s="48">
        <v>0</v>
      </c>
      <c r="W157" s="48">
        <v>0</v>
      </c>
      <c r="X157" s="48">
        <v>0</v>
      </c>
      <c r="Y157" s="47">
        <v>110000000</v>
      </c>
      <c r="Z157" s="48" t="s">
        <v>241</v>
      </c>
      <c r="AA157" s="48" t="s">
        <v>241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0</v>
      </c>
      <c r="AI157" s="47">
        <v>110000000</v>
      </c>
      <c r="AJ157" s="48">
        <v>0</v>
      </c>
      <c r="AK157" s="48">
        <v>0</v>
      </c>
      <c r="AL157" s="48">
        <v>0</v>
      </c>
      <c r="AM157" s="48">
        <v>0</v>
      </c>
      <c r="AN157" s="48">
        <v>0</v>
      </c>
    </row>
    <row r="158" spans="1:40" x14ac:dyDescent="0.25">
      <c r="A158" s="49" t="s">
        <v>0</v>
      </c>
      <c r="B158" s="91" t="s">
        <v>1</v>
      </c>
      <c r="C158" s="92"/>
      <c r="D158" s="49" t="s">
        <v>241</v>
      </c>
      <c r="F158" s="91" t="s">
        <v>241</v>
      </c>
      <c r="G158" s="93"/>
      <c r="H158" s="93"/>
      <c r="I158" s="93"/>
      <c r="J158" s="93"/>
      <c r="K158" s="93"/>
      <c r="L158" s="92"/>
      <c r="M158" s="49" t="s">
        <v>132</v>
      </c>
      <c r="N158" s="91" t="s">
        <v>133</v>
      </c>
      <c r="O158" s="93"/>
      <c r="P158" s="92"/>
      <c r="Q158" s="49" t="s">
        <v>31</v>
      </c>
      <c r="R158" s="49" t="s">
        <v>32</v>
      </c>
      <c r="S158" s="49" t="s">
        <v>33</v>
      </c>
      <c r="T158" s="47">
        <v>15000000</v>
      </c>
      <c r="U158" s="48">
        <v>0</v>
      </c>
      <c r="V158" s="48">
        <v>0</v>
      </c>
      <c r="W158" s="48">
        <v>0</v>
      </c>
      <c r="X158" s="48">
        <v>0</v>
      </c>
      <c r="Y158" s="47">
        <v>15000000</v>
      </c>
      <c r="Z158" s="48">
        <v>0</v>
      </c>
      <c r="AA158" s="47">
        <v>15000000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0</v>
      </c>
      <c r="AN158" s="48">
        <v>0</v>
      </c>
    </row>
    <row r="159" spans="1:40" x14ac:dyDescent="0.25">
      <c r="A159" s="49" t="s">
        <v>36</v>
      </c>
      <c r="B159" s="91" t="s">
        <v>37</v>
      </c>
      <c r="C159" s="92"/>
      <c r="D159" s="49" t="s">
        <v>241</v>
      </c>
      <c r="F159" s="91" t="s">
        <v>241</v>
      </c>
      <c r="G159" s="93"/>
      <c r="H159" s="93"/>
      <c r="I159" s="93"/>
      <c r="J159" s="93"/>
      <c r="K159" s="93"/>
      <c r="L159" s="92"/>
      <c r="M159" s="49" t="s">
        <v>132</v>
      </c>
      <c r="N159" s="91" t="s">
        <v>133</v>
      </c>
      <c r="O159" s="93"/>
      <c r="P159" s="92"/>
      <c r="Q159" s="49" t="s">
        <v>31</v>
      </c>
      <c r="R159" s="49" t="s">
        <v>32</v>
      </c>
      <c r="S159" s="49" t="s">
        <v>33</v>
      </c>
      <c r="T159" s="47">
        <v>15000000</v>
      </c>
      <c r="U159" s="48">
        <v>0</v>
      </c>
      <c r="V159" s="48">
        <v>0</v>
      </c>
      <c r="W159" s="48">
        <v>0</v>
      </c>
      <c r="X159" s="48">
        <v>0</v>
      </c>
      <c r="Y159" s="47">
        <v>15000000</v>
      </c>
      <c r="Z159" s="48">
        <v>0</v>
      </c>
      <c r="AA159" s="47">
        <v>15000000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0</v>
      </c>
      <c r="AN159" s="48">
        <v>0</v>
      </c>
    </row>
    <row r="160" spans="1:40" x14ac:dyDescent="0.25">
      <c r="A160" s="49" t="s">
        <v>36</v>
      </c>
      <c r="B160" s="91" t="s">
        <v>37</v>
      </c>
      <c r="C160" s="92"/>
      <c r="D160" s="49" t="s">
        <v>242</v>
      </c>
      <c r="F160" s="91" t="s">
        <v>243</v>
      </c>
      <c r="G160" s="93"/>
      <c r="H160" s="93"/>
      <c r="I160" s="93"/>
      <c r="J160" s="93"/>
      <c r="K160" s="93"/>
      <c r="L160" s="92"/>
      <c r="M160" s="49" t="s">
        <v>132</v>
      </c>
      <c r="N160" s="91" t="s">
        <v>133</v>
      </c>
      <c r="O160" s="93"/>
      <c r="P160" s="92"/>
      <c r="Q160" s="49" t="s">
        <v>31</v>
      </c>
      <c r="R160" s="49" t="s">
        <v>32</v>
      </c>
      <c r="S160" s="49" t="s">
        <v>33</v>
      </c>
      <c r="T160" s="47">
        <v>15000000</v>
      </c>
      <c r="U160" s="48">
        <v>0</v>
      </c>
      <c r="V160" s="48">
        <v>0</v>
      </c>
      <c r="W160" s="48">
        <v>0</v>
      </c>
      <c r="X160" s="48">
        <v>0</v>
      </c>
      <c r="Y160" s="47">
        <v>15000000</v>
      </c>
      <c r="Z160" s="48" t="s">
        <v>241</v>
      </c>
      <c r="AA160" s="48" t="s">
        <v>241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0</v>
      </c>
      <c r="AI160" s="47">
        <v>15000000</v>
      </c>
      <c r="AJ160" s="48">
        <v>0</v>
      </c>
      <c r="AK160" s="48">
        <v>0</v>
      </c>
      <c r="AL160" s="48">
        <v>0</v>
      </c>
      <c r="AM160" s="48">
        <v>0</v>
      </c>
      <c r="AN160" s="48">
        <v>0</v>
      </c>
    </row>
    <row r="161" spans="1:40" x14ac:dyDescent="0.25">
      <c r="A161" s="49" t="s">
        <v>0</v>
      </c>
      <c r="B161" s="91" t="s">
        <v>1</v>
      </c>
      <c r="C161" s="92"/>
      <c r="D161" s="49" t="s">
        <v>241</v>
      </c>
      <c r="F161" s="91" t="s">
        <v>241</v>
      </c>
      <c r="G161" s="93"/>
      <c r="H161" s="93"/>
      <c r="I161" s="93"/>
      <c r="J161" s="93"/>
      <c r="K161" s="93"/>
      <c r="L161" s="92"/>
      <c r="M161" s="49" t="s">
        <v>134</v>
      </c>
      <c r="N161" s="91" t="s">
        <v>135</v>
      </c>
      <c r="O161" s="93"/>
      <c r="P161" s="92"/>
      <c r="Q161" s="49" t="s">
        <v>31</v>
      </c>
      <c r="R161" s="49" t="s">
        <v>32</v>
      </c>
      <c r="S161" s="49" t="s">
        <v>33</v>
      </c>
      <c r="T161" s="47">
        <v>120000000</v>
      </c>
      <c r="U161" s="48">
        <v>0</v>
      </c>
      <c r="V161" s="48">
        <v>0</v>
      </c>
      <c r="W161" s="48">
        <v>0</v>
      </c>
      <c r="X161" s="48">
        <v>0</v>
      </c>
      <c r="Y161" s="47">
        <v>120000000</v>
      </c>
      <c r="Z161" s="48">
        <v>0</v>
      </c>
      <c r="AA161" s="47">
        <v>120000000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0</v>
      </c>
      <c r="AI161" s="48">
        <v>0</v>
      </c>
      <c r="AJ161" s="48">
        <v>0</v>
      </c>
      <c r="AK161" s="48">
        <v>0</v>
      </c>
      <c r="AL161" s="48">
        <v>0</v>
      </c>
      <c r="AM161" s="48">
        <v>0</v>
      </c>
      <c r="AN161" s="48">
        <v>0</v>
      </c>
    </row>
    <row r="162" spans="1:40" x14ac:dyDescent="0.25">
      <c r="A162" s="49" t="s">
        <v>36</v>
      </c>
      <c r="B162" s="91" t="s">
        <v>37</v>
      </c>
      <c r="C162" s="92"/>
      <c r="D162" s="49" t="s">
        <v>241</v>
      </c>
      <c r="F162" s="91" t="s">
        <v>241</v>
      </c>
      <c r="G162" s="93"/>
      <c r="H162" s="93"/>
      <c r="I162" s="93"/>
      <c r="J162" s="93"/>
      <c r="K162" s="93"/>
      <c r="L162" s="92"/>
      <c r="M162" s="49" t="s">
        <v>134</v>
      </c>
      <c r="N162" s="91" t="s">
        <v>135</v>
      </c>
      <c r="O162" s="93"/>
      <c r="P162" s="92"/>
      <c r="Q162" s="49" t="s">
        <v>31</v>
      </c>
      <c r="R162" s="49" t="s">
        <v>32</v>
      </c>
      <c r="S162" s="49" t="s">
        <v>33</v>
      </c>
      <c r="T162" s="47">
        <v>120000000</v>
      </c>
      <c r="U162" s="48">
        <v>0</v>
      </c>
      <c r="V162" s="48">
        <v>0</v>
      </c>
      <c r="W162" s="48">
        <v>0</v>
      </c>
      <c r="X162" s="48">
        <v>0</v>
      </c>
      <c r="Y162" s="47">
        <v>120000000</v>
      </c>
      <c r="Z162" s="48">
        <v>0</v>
      </c>
      <c r="AA162" s="47">
        <v>120000000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0</v>
      </c>
      <c r="AN162" s="48">
        <v>0</v>
      </c>
    </row>
    <row r="163" spans="1:40" x14ac:dyDescent="0.25">
      <c r="A163" s="49" t="s">
        <v>36</v>
      </c>
      <c r="B163" s="91" t="s">
        <v>37</v>
      </c>
      <c r="C163" s="92"/>
      <c r="D163" s="49" t="s">
        <v>242</v>
      </c>
      <c r="F163" s="91" t="s">
        <v>243</v>
      </c>
      <c r="G163" s="93"/>
      <c r="H163" s="93"/>
      <c r="I163" s="93"/>
      <c r="J163" s="93"/>
      <c r="K163" s="93"/>
      <c r="L163" s="92"/>
      <c r="M163" s="49" t="s">
        <v>134</v>
      </c>
      <c r="N163" s="91" t="s">
        <v>135</v>
      </c>
      <c r="O163" s="93"/>
      <c r="P163" s="92"/>
      <c r="Q163" s="49" t="s">
        <v>31</v>
      </c>
      <c r="R163" s="49" t="s">
        <v>32</v>
      </c>
      <c r="S163" s="49" t="s">
        <v>33</v>
      </c>
      <c r="T163" s="47">
        <v>120000000</v>
      </c>
      <c r="U163" s="48">
        <v>0</v>
      </c>
      <c r="V163" s="48">
        <v>0</v>
      </c>
      <c r="W163" s="48">
        <v>0</v>
      </c>
      <c r="X163" s="48">
        <v>0</v>
      </c>
      <c r="Y163" s="47">
        <v>120000000</v>
      </c>
      <c r="Z163" s="48" t="s">
        <v>241</v>
      </c>
      <c r="AA163" s="48" t="s">
        <v>241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0</v>
      </c>
      <c r="AI163" s="47">
        <v>111394505</v>
      </c>
      <c r="AJ163" s="47">
        <v>8605495</v>
      </c>
      <c r="AK163" s="48">
        <v>0</v>
      </c>
      <c r="AL163" s="48">
        <v>0</v>
      </c>
      <c r="AM163" s="48">
        <v>0</v>
      </c>
      <c r="AN163" s="48">
        <v>0</v>
      </c>
    </row>
    <row r="164" spans="1:40" x14ac:dyDescent="0.25">
      <c r="A164" s="49" t="s">
        <v>0</v>
      </c>
      <c r="B164" s="91" t="s">
        <v>1</v>
      </c>
      <c r="C164" s="92"/>
      <c r="D164" s="49" t="s">
        <v>241</v>
      </c>
      <c r="F164" s="91" t="s">
        <v>241</v>
      </c>
      <c r="G164" s="93"/>
      <c r="H164" s="93"/>
      <c r="I164" s="93"/>
      <c r="J164" s="93"/>
      <c r="K164" s="93"/>
      <c r="L164" s="92"/>
      <c r="M164" s="49" t="s">
        <v>136</v>
      </c>
      <c r="N164" s="91" t="s">
        <v>137</v>
      </c>
      <c r="O164" s="93"/>
      <c r="P164" s="92"/>
      <c r="Q164" s="49" t="s">
        <v>31</v>
      </c>
      <c r="R164" s="49" t="s">
        <v>32</v>
      </c>
      <c r="S164" s="49" t="s">
        <v>33</v>
      </c>
      <c r="T164" s="47">
        <v>724600000</v>
      </c>
      <c r="U164" s="48">
        <v>0</v>
      </c>
      <c r="V164" s="48">
        <v>0</v>
      </c>
      <c r="W164" s="48">
        <v>0</v>
      </c>
      <c r="X164" s="48">
        <v>0</v>
      </c>
      <c r="Y164" s="47">
        <v>724600000</v>
      </c>
      <c r="Z164" s="48">
        <v>0</v>
      </c>
      <c r="AA164" s="47">
        <v>724600000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0</v>
      </c>
      <c r="AI164" s="48">
        <v>0</v>
      </c>
      <c r="AJ164" s="48">
        <v>0</v>
      </c>
      <c r="AK164" s="48">
        <v>0</v>
      </c>
      <c r="AL164" s="48">
        <v>0</v>
      </c>
      <c r="AM164" s="48">
        <v>0</v>
      </c>
      <c r="AN164" s="48">
        <v>0</v>
      </c>
    </row>
    <row r="165" spans="1:40" x14ac:dyDescent="0.25">
      <c r="A165" s="49" t="s">
        <v>36</v>
      </c>
      <c r="B165" s="91" t="s">
        <v>37</v>
      </c>
      <c r="C165" s="92"/>
      <c r="D165" s="49" t="s">
        <v>241</v>
      </c>
      <c r="F165" s="91" t="s">
        <v>241</v>
      </c>
      <c r="G165" s="93"/>
      <c r="H165" s="93"/>
      <c r="I165" s="93"/>
      <c r="J165" s="93"/>
      <c r="K165" s="93"/>
      <c r="L165" s="92"/>
      <c r="M165" s="49" t="s">
        <v>136</v>
      </c>
      <c r="N165" s="91" t="s">
        <v>137</v>
      </c>
      <c r="O165" s="93"/>
      <c r="P165" s="92"/>
      <c r="Q165" s="49" t="s">
        <v>31</v>
      </c>
      <c r="R165" s="49" t="s">
        <v>32</v>
      </c>
      <c r="S165" s="49" t="s">
        <v>33</v>
      </c>
      <c r="T165" s="47">
        <v>724600000</v>
      </c>
      <c r="U165" s="48">
        <v>0</v>
      </c>
      <c r="V165" s="48">
        <v>0</v>
      </c>
      <c r="W165" s="48">
        <v>0</v>
      </c>
      <c r="X165" s="48">
        <v>0</v>
      </c>
      <c r="Y165" s="47">
        <v>724600000</v>
      </c>
      <c r="Z165" s="48">
        <v>0</v>
      </c>
      <c r="AA165" s="47">
        <v>724600000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0</v>
      </c>
      <c r="AI165" s="48">
        <v>0</v>
      </c>
      <c r="AJ165" s="48">
        <v>0</v>
      </c>
      <c r="AK165" s="48">
        <v>0</v>
      </c>
      <c r="AL165" s="48">
        <v>0</v>
      </c>
      <c r="AM165" s="48">
        <v>0</v>
      </c>
      <c r="AN165" s="48">
        <v>0</v>
      </c>
    </row>
    <row r="166" spans="1:40" x14ac:dyDescent="0.25">
      <c r="A166" s="49" t="s">
        <v>36</v>
      </c>
      <c r="B166" s="91" t="s">
        <v>37</v>
      </c>
      <c r="C166" s="92"/>
      <c r="D166" s="49" t="s">
        <v>242</v>
      </c>
      <c r="F166" s="91" t="s">
        <v>243</v>
      </c>
      <c r="G166" s="93"/>
      <c r="H166" s="93"/>
      <c r="I166" s="93"/>
      <c r="J166" s="93"/>
      <c r="K166" s="93"/>
      <c r="L166" s="92"/>
      <c r="M166" s="49" t="s">
        <v>136</v>
      </c>
      <c r="N166" s="91" t="s">
        <v>137</v>
      </c>
      <c r="O166" s="93"/>
      <c r="P166" s="92"/>
      <c r="Q166" s="49" t="s">
        <v>31</v>
      </c>
      <c r="R166" s="49" t="s">
        <v>32</v>
      </c>
      <c r="S166" s="49" t="s">
        <v>33</v>
      </c>
      <c r="T166" s="47">
        <v>724600000</v>
      </c>
      <c r="U166" s="48">
        <v>0</v>
      </c>
      <c r="V166" s="48">
        <v>0</v>
      </c>
      <c r="W166" s="48">
        <v>0</v>
      </c>
      <c r="X166" s="48">
        <v>0</v>
      </c>
      <c r="Y166" s="47">
        <v>724600000</v>
      </c>
      <c r="Z166" s="48" t="s">
        <v>241</v>
      </c>
      <c r="AA166" s="48" t="s">
        <v>241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7">
        <v>724600000</v>
      </c>
      <c r="AJ166" s="48">
        <v>0</v>
      </c>
      <c r="AK166" s="48">
        <v>0</v>
      </c>
      <c r="AL166" s="48">
        <v>0</v>
      </c>
      <c r="AM166" s="48">
        <v>0</v>
      </c>
      <c r="AN166" s="48">
        <v>0</v>
      </c>
    </row>
    <row r="167" spans="1:40" x14ac:dyDescent="0.25">
      <c r="A167" s="49" t="s">
        <v>0</v>
      </c>
      <c r="B167" s="91" t="s">
        <v>1</v>
      </c>
      <c r="C167" s="92"/>
      <c r="D167" s="49" t="s">
        <v>241</v>
      </c>
      <c r="F167" s="91" t="s">
        <v>241</v>
      </c>
      <c r="G167" s="93"/>
      <c r="H167" s="93"/>
      <c r="I167" s="93"/>
      <c r="J167" s="93"/>
      <c r="K167" s="93"/>
      <c r="L167" s="92"/>
      <c r="M167" s="49" t="s">
        <v>138</v>
      </c>
      <c r="N167" s="91" t="s">
        <v>139</v>
      </c>
      <c r="O167" s="93"/>
      <c r="P167" s="92"/>
      <c r="Q167" s="49" t="s">
        <v>31</v>
      </c>
      <c r="R167" s="49" t="s">
        <v>32</v>
      </c>
      <c r="S167" s="49" t="s">
        <v>33</v>
      </c>
      <c r="T167" s="47">
        <v>1803030618.8</v>
      </c>
      <c r="U167" s="48">
        <v>0</v>
      </c>
      <c r="V167" s="48">
        <v>0</v>
      </c>
      <c r="W167" s="48">
        <v>0</v>
      </c>
      <c r="X167" s="48">
        <v>0</v>
      </c>
      <c r="Y167" s="47">
        <v>1803030618.8</v>
      </c>
      <c r="Z167" s="48">
        <v>0</v>
      </c>
      <c r="AA167" s="47">
        <v>1803030618.8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8">
        <v>0</v>
      </c>
      <c r="AK167" s="48">
        <v>0</v>
      </c>
      <c r="AL167" s="48">
        <v>0</v>
      </c>
      <c r="AM167" s="48">
        <v>0</v>
      </c>
      <c r="AN167" s="48">
        <v>0</v>
      </c>
    </row>
    <row r="168" spans="1:40" x14ac:dyDescent="0.25">
      <c r="A168" s="49" t="s">
        <v>36</v>
      </c>
      <c r="B168" s="91" t="s">
        <v>37</v>
      </c>
      <c r="C168" s="92"/>
      <c r="D168" s="49" t="s">
        <v>241</v>
      </c>
      <c r="F168" s="91" t="s">
        <v>241</v>
      </c>
      <c r="G168" s="93"/>
      <c r="H168" s="93"/>
      <c r="I168" s="93"/>
      <c r="J168" s="93"/>
      <c r="K168" s="93"/>
      <c r="L168" s="92"/>
      <c r="M168" s="49" t="s">
        <v>138</v>
      </c>
      <c r="N168" s="91" t="s">
        <v>139</v>
      </c>
      <c r="O168" s="93"/>
      <c r="P168" s="92"/>
      <c r="Q168" s="49" t="s">
        <v>31</v>
      </c>
      <c r="R168" s="49" t="s">
        <v>32</v>
      </c>
      <c r="S168" s="49" t="s">
        <v>33</v>
      </c>
      <c r="T168" s="47">
        <v>1803030618.8</v>
      </c>
      <c r="U168" s="48">
        <v>0</v>
      </c>
      <c r="V168" s="48">
        <v>0</v>
      </c>
      <c r="W168" s="48">
        <v>0</v>
      </c>
      <c r="X168" s="48">
        <v>0</v>
      </c>
      <c r="Y168" s="47">
        <v>1803030618.8</v>
      </c>
      <c r="Z168" s="48">
        <v>0</v>
      </c>
      <c r="AA168" s="47">
        <v>1803030618.8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0</v>
      </c>
      <c r="AN168" s="48">
        <v>0</v>
      </c>
    </row>
    <row r="169" spans="1:40" x14ac:dyDescent="0.25">
      <c r="A169" s="49" t="s">
        <v>36</v>
      </c>
      <c r="B169" s="91" t="s">
        <v>37</v>
      </c>
      <c r="C169" s="92"/>
      <c r="D169" s="49" t="s">
        <v>242</v>
      </c>
      <c r="F169" s="91" t="s">
        <v>243</v>
      </c>
      <c r="G169" s="93"/>
      <c r="H169" s="93"/>
      <c r="I169" s="93"/>
      <c r="J169" s="93"/>
      <c r="K169" s="93"/>
      <c r="L169" s="92"/>
      <c r="M169" s="49" t="s">
        <v>138</v>
      </c>
      <c r="N169" s="91" t="s">
        <v>139</v>
      </c>
      <c r="O169" s="93"/>
      <c r="P169" s="92"/>
      <c r="Q169" s="49" t="s">
        <v>31</v>
      </c>
      <c r="R169" s="49" t="s">
        <v>32</v>
      </c>
      <c r="S169" s="49" t="s">
        <v>33</v>
      </c>
      <c r="T169" s="47">
        <v>1803030618.8</v>
      </c>
      <c r="U169" s="48">
        <v>0</v>
      </c>
      <c r="V169" s="48">
        <v>0</v>
      </c>
      <c r="W169" s="48">
        <v>0</v>
      </c>
      <c r="X169" s="48">
        <v>0</v>
      </c>
      <c r="Y169" s="47">
        <v>1803030618.8</v>
      </c>
      <c r="Z169" s="48" t="s">
        <v>241</v>
      </c>
      <c r="AA169" s="48" t="s">
        <v>241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0</v>
      </c>
      <c r="AI169" s="47">
        <v>1803030618</v>
      </c>
      <c r="AJ169" s="48">
        <v>0.8</v>
      </c>
      <c r="AK169" s="48">
        <v>0</v>
      </c>
      <c r="AL169" s="48">
        <v>0</v>
      </c>
      <c r="AM169" s="48">
        <v>0</v>
      </c>
      <c r="AN169" s="48">
        <v>0</v>
      </c>
    </row>
    <row r="170" spans="1:40" x14ac:dyDescent="0.25">
      <c r="A170" s="49" t="s">
        <v>0</v>
      </c>
      <c r="B170" s="91" t="s">
        <v>1</v>
      </c>
      <c r="C170" s="92"/>
      <c r="D170" s="49" t="s">
        <v>241</v>
      </c>
      <c r="F170" s="91" t="s">
        <v>241</v>
      </c>
      <c r="G170" s="93"/>
      <c r="H170" s="93"/>
      <c r="I170" s="93"/>
      <c r="J170" s="93"/>
      <c r="K170" s="93"/>
      <c r="L170" s="92"/>
      <c r="M170" s="49" t="s">
        <v>140</v>
      </c>
      <c r="N170" s="91" t="s">
        <v>141</v>
      </c>
      <c r="O170" s="93"/>
      <c r="P170" s="92"/>
      <c r="Q170" s="49" t="s">
        <v>31</v>
      </c>
      <c r="R170" s="49" t="s">
        <v>32</v>
      </c>
      <c r="S170" s="49" t="s">
        <v>33</v>
      </c>
      <c r="T170" s="47">
        <v>3529096261.1999998</v>
      </c>
      <c r="U170" s="48">
        <v>0</v>
      </c>
      <c r="V170" s="48">
        <v>0</v>
      </c>
      <c r="W170" s="48">
        <v>0</v>
      </c>
      <c r="X170" s="48">
        <v>0</v>
      </c>
      <c r="Y170" s="47">
        <v>3529096261.1999998</v>
      </c>
      <c r="Z170" s="48">
        <v>0</v>
      </c>
      <c r="AA170" s="47">
        <v>3529096261.1999998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0</v>
      </c>
      <c r="AI170" s="48">
        <v>0</v>
      </c>
      <c r="AJ170" s="48">
        <v>0</v>
      </c>
      <c r="AK170" s="48">
        <v>0</v>
      </c>
      <c r="AL170" s="48">
        <v>0</v>
      </c>
      <c r="AM170" s="48">
        <v>0</v>
      </c>
      <c r="AN170" s="48">
        <v>0</v>
      </c>
    </row>
    <row r="171" spans="1:40" x14ac:dyDescent="0.25">
      <c r="A171" s="49" t="s">
        <v>36</v>
      </c>
      <c r="B171" s="91" t="s">
        <v>37</v>
      </c>
      <c r="C171" s="92"/>
      <c r="D171" s="49" t="s">
        <v>241</v>
      </c>
      <c r="F171" s="91" t="s">
        <v>241</v>
      </c>
      <c r="G171" s="93"/>
      <c r="H171" s="93"/>
      <c r="I171" s="93"/>
      <c r="J171" s="93"/>
      <c r="K171" s="93"/>
      <c r="L171" s="92"/>
      <c r="M171" s="49" t="s">
        <v>140</v>
      </c>
      <c r="N171" s="91" t="s">
        <v>141</v>
      </c>
      <c r="O171" s="93"/>
      <c r="P171" s="92"/>
      <c r="Q171" s="49" t="s">
        <v>31</v>
      </c>
      <c r="R171" s="49" t="s">
        <v>32</v>
      </c>
      <c r="S171" s="49" t="s">
        <v>33</v>
      </c>
      <c r="T171" s="47">
        <v>3529096261.1999998</v>
      </c>
      <c r="U171" s="48">
        <v>0</v>
      </c>
      <c r="V171" s="48">
        <v>0</v>
      </c>
      <c r="W171" s="48">
        <v>0</v>
      </c>
      <c r="X171" s="48">
        <v>0</v>
      </c>
      <c r="Y171" s="47">
        <v>3529096261.1999998</v>
      </c>
      <c r="Z171" s="48">
        <v>0</v>
      </c>
      <c r="AA171" s="47">
        <v>3529096261.1999998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0</v>
      </c>
      <c r="AN171" s="48">
        <v>0</v>
      </c>
    </row>
    <row r="172" spans="1:40" x14ac:dyDescent="0.25">
      <c r="A172" s="49" t="s">
        <v>36</v>
      </c>
      <c r="B172" s="91" t="s">
        <v>37</v>
      </c>
      <c r="C172" s="92"/>
      <c r="D172" s="49" t="s">
        <v>242</v>
      </c>
      <c r="F172" s="91" t="s">
        <v>243</v>
      </c>
      <c r="G172" s="93"/>
      <c r="H172" s="93"/>
      <c r="I172" s="93"/>
      <c r="J172" s="93"/>
      <c r="K172" s="93"/>
      <c r="L172" s="92"/>
      <c r="M172" s="49" t="s">
        <v>140</v>
      </c>
      <c r="N172" s="91" t="s">
        <v>141</v>
      </c>
      <c r="O172" s="93"/>
      <c r="P172" s="92"/>
      <c r="Q172" s="49" t="s">
        <v>31</v>
      </c>
      <c r="R172" s="49" t="s">
        <v>32</v>
      </c>
      <c r="S172" s="49" t="s">
        <v>33</v>
      </c>
      <c r="T172" s="47">
        <v>3529096261.1999998</v>
      </c>
      <c r="U172" s="48">
        <v>0</v>
      </c>
      <c r="V172" s="48">
        <v>0</v>
      </c>
      <c r="W172" s="48">
        <v>0</v>
      </c>
      <c r="X172" s="48">
        <v>0</v>
      </c>
      <c r="Y172" s="47">
        <v>3529096261.1999998</v>
      </c>
      <c r="Z172" s="48" t="s">
        <v>241</v>
      </c>
      <c r="AA172" s="48" t="s">
        <v>241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0</v>
      </c>
      <c r="AI172" s="47">
        <v>3529096261.1999998</v>
      </c>
      <c r="AJ172" s="48">
        <v>0</v>
      </c>
      <c r="AK172" s="48">
        <v>0</v>
      </c>
      <c r="AL172" s="48">
        <v>0</v>
      </c>
      <c r="AM172" s="48">
        <v>0</v>
      </c>
      <c r="AN172" s="48">
        <v>0</v>
      </c>
    </row>
    <row r="173" spans="1:40" x14ac:dyDescent="0.25">
      <c r="A173" s="49" t="s">
        <v>0</v>
      </c>
      <c r="B173" s="91" t="s">
        <v>1</v>
      </c>
      <c r="C173" s="92"/>
      <c r="D173" s="49" t="s">
        <v>241</v>
      </c>
      <c r="F173" s="91" t="s">
        <v>241</v>
      </c>
      <c r="G173" s="93"/>
      <c r="H173" s="93"/>
      <c r="I173" s="93"/>
      <c r="J173" s="93"/>
      <c r="K173" s="93"/>
      <c r="L173" s="92"/>
      <c r="M173" s="49" t="s">
        <v>142</v>
      </c>
      <c r="N173" s="91" t="s">
        <v>143</v>
      </c>
      <c r="O173" s="93"/>
      <c r="P173" s="92"/>
      <c r="Q173" s="49" t="s">
        <v>31</v>
      </c>
      <c r="R173" s="49" t="s">
        <v>32</v>
      </c>
      <c r="S173" s="49" t="s">
        <v>33</v>
      </c>
      <c r="T173" s="47">
        <v>1924086642</v>
      </c>
      <c r="U173" s="48">
        <v>0</v>
      </c>
      <c r="V173" s="48">
        <v>0</v>
      </c>
      <c r="W173" s="48">
        <v>0</v>
      </c>
      <c r="X173" s="48">
        <v>0</v>
      </c>
      <c r="Y173" s="47">
        <v>1924086642</v>
      </c>
      <c r="Z173" s="48">
        <v>0</v>
      </c>
      <c r="AA173" s="47">
        <v>1924086642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0</v>
      </c>
      <c r="AI173" s="48">
        <v>0</v>
      </c>
      <c r="AJ173" s="48">
        <v>0</v>
      </c>
      <c r="AK173" s="48">
        <v>0</v>
      </c>
      <c r="AL173" s="48">
        <v>0</v>
      </c>
      <c r="AM173" s="48">
        <v>0</v>
      </c>
      <c r="AN173" s="48">
        <v>0</v>
      </c>
    </row>
    <row r="174" spans="1:40" x14ac:dyDescent="0.25">
      <c r="A174" s="49" t="s">
        <v>36</v>
      </c>
      <c r="B174" s="91" t="s">
        <v>37</v>
      </c>
      <c r="C174" s="92"/>
      <c r="D174" s="49" t="s">
        <v>241</v>
      </c>
      <c r="F174" s="91" t="s">
        <v>241</v>
      </c>
      <c r="G174" s="93"/>
      <c r="H174" s="93"/>
      <c r="I174" s="93"/>
      <c r="J174" s="93"/>
      <c r="K174" s="93"/>
      <c r="L174" s="92"/>
      <c r="M174" s="49" t="s">
        <v>142</v>
      </c>
      <c r="N174" s="91" t="s">
        <v>143</v>
      </c>
      <c r="O174" s="93"/>
      <c r="P174" s="92"/>
      <c r="Q174" s="49" t="s">
        <v>31</v>
      </c>
      <c r="R174" s="49" t="s">
        <v>32</v>
      </c>
      <c r="S174" s="49" t="s">
        <v>33</v>
      </c>
      <c r="T174" s="47">
        <v>1924086642</v>
      </c>
      <c r="U174" s="48">
        <v>0</v>
      </c>
      <c r="V174" s="48">
        <v>0</v>
      </c>
      <c r="W174" s="48">
        <v>0</v>
      </c>
      <c r="X174" s="48">
        <v>0</v>
      </c>
      <c r="Y174" s="47">
        <v>1924086642</v>
      </c>
      <c r="Z174" s="48">
        <v>0</v>
      </c>
      <c r="AA174" s="47">
        <v>1924086642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0</v>
      </c>
      <c r="AI174" s="48">
        <v>0</v>
      </c>
      <c r="AJ174" s="48">
        <v>0</v>
      </c>
      <c r="AK174" s="48">
        <v>0</v>
      </c>
      <c r="AL174" s="48">
        <v>0</v>
      </c>
      <c r="AM174" s="48">
        <v>0</v>
      </c>
      <c r="AN174" s="48">
        <v>0</v>
      </c>
    </row>
    <row r="175" spans="1:40" x14ac:dyDescent="0.25">
      <c r="A175" s="49" t="s">
        <v>36</v>
      </c>
      <c r="B175" s="91" t="s">
        <v>37</v>
      </c>
      <c r="C175" s="92"/>
      <c r="D175" s="49" t="s">
        <v>242</v>
      </c>
      <c r="F175" s="91" t="s">
        <v>243</v>
      </c>
      <c r="G175" s="93"/>
      <c r="H175" s="93"/>
      <c r="I175" s="93"/>
      <c r="J175" s="93"/>
      <c r="K175" s="93"/>
      <c r="L175" s="92"/>
      <c r="M175" s="49" t="s">
        <v>142</v>
      </c>
      <c r="N175" s="91" t="s">
        <v>143</v>
      </c>
      <c r="O175" s="93"/>
      <c r="P175" s="92"/>
      <c r="Q175" s="49" t="s">
        <v>31</v>
      </c>
      <c r="R175" s="49" t="s">
        <v>32</v>
      </c>
      <c r="S175" s="49" t="s">
        <v>33</v>
      </c>
      <c r="T175" s="47">
        <v>1924086642</v>
      </c>
      <c r="U175" s="48">
        <v>0</v>
      </c>
      <c r="V175" s="48">
        <v>0</v>
      </c>
      <c r="W175" s="48">
        <v>0</v>
      </c>
      <c r="X175" s="48">
        <v>0</v>
      </c>
      <c r="Y175" s="47">
        <v>1924086642</v>
      </c>
      <c r="Z175" s="48" t="s">
        <v>241</v>
      </c>
      <c r="AA175" s="48" t="s">
        <v>241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0</v>
      </c>
      <c r="AI175" s="47">
        <v>1781940690</v>
      </c>
      <c r="AJ175" s="47">
        <v>142145952</v>
      </c>
      <c r="AK175" s="48">
        <v>0</v>
      </c>
      <c r="AL175" s="48">
        <v>0</v>
      </c>
      <c r="AM175" s="48">
        <v>0</v>
      </c>
      <c r="AN175" s="48">
        <v>0</v>
      </c>
    </row>
    <row r="176" spans="1:40" x14ac:dyDescent="0.25">
      <c r="A176" s="49" t="s">
        <v>0</v>
      </c>
      <c r="B176" s="91" t="s">
        <v>1</v>
      </c>
      <c r="C176" s="92"/>
      <c r="D176" s="49" t="s">
        <v>241</v>
      </c>
      <c r="F176" s="91" t="s">
        <v>241</v>
      </c>
      <c r="G176" s="93"/>
      <c r="H176" s="93"/>
      <c r="I176" s="93"/>
      <c r="J176" s="93"/>
      <c r="K176" s="93"/>
      <c r="L176" s="92"/>
      <c r="M176" s="49" t="s">
        <v>144</v>
      </c>
      <c r="N176" s="91" t="s">
        <v>145</v>
      </c>
      <c r="O176" s="93"/>
      <c r="P176" s="92"/>
      <c r="Q176" s="49" t="s">
        <v>31</v>
      </c>
      <c r="R176" s="49" t="s">
        <v>32</v>
      </c>
      <c r="S176" s="49" t="s">
        <v>33</v>
      </c>
      <c r="T176" s="47">
        <v>2892402506</v>
      </c>
      <c r="U176" s="48">
        <v>0</v>
      </c>
      <c r="V176" s="48">
        <v>0</v>
      </c>
      <c r="W176" s="48">
        <v>0</v>
      </c>
      <c r="X176" s="48">
        <v>0</v>
      </c>
      <c r="Y176" s="47">
        <v>2892402506</v>
      </c>
      <c r="Z176" s="48">
        <v>0</v>
      </c>
      <c r="AA176" s="47">
        <v>2892402506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0</v>
      </c>
      <c r="AI176" s="48">
        <v>0</v>
      </c>
      <c r="AJ176" s="48">
        <v>0</v>
      </c>
      <c r="AK176" s="48">
        <v>0</v>
      </c>
      <c r="AL176" s="48">
        <v>0</v>
      </c>
      <c r="AM176" s="48">
        <v>0</v>
      </c>
      <c r="AN176" s="48">
        <v>0</v>
      </c>
    </row>
    <row r="177" spans="1:40" x14ac:dyDescent="0.25">
      <c r="A177" s="49" t="s">
        <v>36</v>
      </c>
      <c r="B177" s="91" t="s">
        <v>37</v>
      </c>
      <c r="C177" s="92"/>
      <c r="D177" s="49" t="s">
        <v>241</v>
      </c>
      <c r="F177" s="91" t="s">
        <v>241</v>
      </c>
      <c r="G177" s="93"/>
      <c r="H177" s="93"/>
      <c r="I177" s="93"/>
      <c r="J177" s="93"/>
      <c r="K177" s="93"/>
      <c r="L177" s="92"/>
      <c r="M177" s="49" t="s">
        <v>144</v>
      </c>
      <c r="N177" s="91" t="s">
        <v>145</v>
      </c>
      <c r="O177" s="93"/>
      <c r="P177" s="92"/>
      <c r="Q177" s="49" t="s">
        <v>31</v>
      </c>
      <c r="R177" s="49" t="s">
        <v>32</v>
      </c>
      <c r="S177" s="49" t="s">
        <v>33</v>
      </c>
      <c r="T177" s="47">
        <v>2892402506</v>
      </c>
      <c r="U177" s="48">
        <v>0</v>
      </c>
      <c r="V177" s="48">
        <v>0</v>
      </c>
      <c r="W177" s="48">
        <v>0</v>
      </c>
      <c r="X177" s="48">
        <v>0</v>
      </c>
      <c r="Y177" s="47">
        <v>2892402506</v>
      </c>
      <c r="Z177" s="48">
        <v>0</v>
      </c>
      <c r="AA177" s="47">
        <v>2892402506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0</v>
      </c>
      <c r="AM177" s="48">
        <v>0</v>
      </c>
      <c r="AN177" s="48">
        <v>0</v>
      </c>
    </row>
    <row r="178" spans="1:40" x14ac:dyDescent="0.25">
      <c r="A178" s="49" t="s">
        <v>36</v>
      </c>
      <c r="B178" s="91" t="s">
        <v>37</v>
      </c>
      <c r="C178" s="92"/>
      <c r="D178" s="49" t="s">
        <v>242</v>
      </c>
      <c r="F178" s="91" t="s">
        <v>243</v>
      </c>
      <c r="G178" s="93"/>
      <c r="H178" s="93"/>
      <c r="I178" s="93"/>
      <c r="J178" s="93"/>
      <c r="K178" s="93"/>
      <c r="L178" s="92"/>
      <c r="M178" s="49" t="s">
        <v>144</v>
      </c>
      <c r="N178" s="91" t="s">
        <v>145</v>
      </c>
      <c r="O178" s="93"/>
      <c r="P178" s="92"/>
      <c r="Q178" s="49" t="s">
        <v>31</v>
      </c>
      <c r="R178" s="49" t="s">
        <v>32</v>
      </c>
      <c r="S178" s="49" t="s">
        <v>33</v>
      </c>
      <c r="T178" s="47">
        <v>1378206479</v>
      </c>
      <c r="U178" s="48">
        <v>0</v>
      </c>
      <c r="V178" s="48">
        <v>0</v>
      </c>
      <c r="W178" s="48">
        <v>0</v>
      </c>
      <c r="X178" s="48">
        <v>0</v>
      </c>
      <c r="Y178" s="47">
        <v>1378206479</v>
      </c>
      <c r="Z178" s="48" t="s">
        <v>241</v>
      </c>
      <c r="AA178" s="48" t="s">
        <v>241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0</v>
      </c>
      <c r="AI178" s="47">
        <v>1333588886.3299999</v>
      </c>
      <c r="AJ178" s="47">
        <v>44617592.670000002</v>
      </c>
      <c r="AK178" s="48">
        <v>0</v>
      </c>
      <c r="AL178" s="48">
        <v>0</v>
      </c>
      <c r="AM178" s="48">
        <v>0</v>
      </c>
      <c r="AN178" s="48">
        <v>0</v>
      </c>
    </row>
    <row r="179" spans="1:40" x14ac:dyDescent="0.25">
      <c r="A179" s="49" t="s">
        <v>36</v>
      </c>
      <c r="B179" s="91" t="s">
        <v>37</v>
      </c>
      <c r="C179" s="92"/>
      <c r="D179" s="49" t="s">
        <v>244</v>
      </c>
      <c r="F179" s="91" t="s">
        <v>245</v>
      </c>
      <c r="G179" s="93"/>
      <c r="H179" s="93"/>
      <c r="I179" s="93"/>
      <c r="J179" s="93"/>
      <c r="K179" s="93"/>
      <c r="L179" s="92"/>
      <c r="M179" s="49" t="s">
        <v>144</v>
      </c>
      <c r="N179" s="91" t="s">
        <v>145</v>
      </c>
      <c r="O179" s="93"/>
      <c r="P179" s="92"/>
      <c r="Q179" s="49" t="s">
        <v>31</v>
      </c>
      <c r="R179" s="49" t="s">
        <v>32</v>
      </c>
      <c r="S179" s="49" t="s">
        <v>33</v>
      </c>
      <c r="T179" s="47">
        <v>1514196027</v>
      </c>
      <c r="U179" s="48">
        <v>0</v>
      </c>
      <c r="V179" s="48">
        <v>0</v>
      </c>
      <c r="W179" s="48">
        <v>0</v>
      </c>
      <c r="X179" s="48">
        <v>0</v>
      </c>
      <c r="Y179" s="47">
        <v>1514196027</v>
      </c>
      <c r="Z179" s="48" t="s">
        <v>241</v>
      </c>
      <c r="AA179" s="48" t="s">
        <v>241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0</v>
      </c>
      <c r="AI179" s="47">
        <v>1164196027</v>
      </c>
      <c r="AJ179" s="47">
        <v>350000000</v>
      </c>
      <c r="AK179" s="48">
        <v>0</v>
      </c>
      <c r="AL179" s="48">
        <v>0</v>
      </c>
      <c r="AM179" s="48">
        <v>0</v>
      </c>
      <c r="AN179" s="48">
        <v>0</v>
      </c>
    </row>
    <row r="180" spans="1:40" x14ac:dyDescent="0.25">
      <c r="A180" s="49" t="s">
        <v>0</v>
      </c>
      <c r="B180" s="91" t="s">
        <v>1</v>
      </c>
      <c r="C180" s="92"/>
      <c r="D180" s="49" t="s">
        <v>241</v>
      </c>
      <c r="F180" s="91" t="s">
        <v>241</v>
      </c>
      <c r="G180" s="93"/>
      <c r="H180" s="93"/>
      <c r="I180" s="93"/>
      <c r="J180" s="93"/>
      <c r="K180" s="93"/>
      <c r="L180" s="92"/>
      <c r="M180" s="49" t="s">
        <v>146</v>
      </c>
      <c r="N180" s="91" t="s">
        <v>147</v>
      </c>
      <c r="O180" s="93"/>
      <c r="P180" s="92"/>
      <c r="Q180" s="49" t="s">
        <v>31</v>
      </c>
      <c r="R180" s="49" t="s">
        <v>32</v>
      </c>
      <c r="S180" s="49" t="s">
        <v>33</v>
      </c>
      <c r="T180" s="47">
        <v>1244288205</v>
      </c>
      <c r="U180" s="48">
        <v>0</v>
      </c>
      <c r="V180" s="48">
        <v>0</v>
      </c>
      <c r="W180" s="48">
        <v>0</v>
      </c>
      <c r="X180" s="48">
        <v>0</v>
      </c>
      <c r="Y180" s="47">
        <v>1244288205</v>
      </c>
      <c r="Z180" s="48">
        <v>0</v>
      </c>
      <c r="AA180" s="47">
        <v>1244288205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0</v>
      </c>
      <c r="AN180" s="48">
        <v>0</v>
      </c>
    </row>
    <row r="181" spans="1:40" x14ac:dyDescent="0.25">
      <c r="A181" s="49" t="s">
        <v>36</v>
      </c>
      <c r="B181" s="91" t="s">
        <v>37</v>
      </c>
      <c r="C181" s="92"/>
      <c r="D181" s="49" t="s">
        <v>241</v>
      </c>
      <c r="F181" s="91" t="s">
        <v>241</v>
      </c>
      <c r="G181" s="93"/>
      <c r="H181" s="93"/>
      <c r="I181" s="93"/>
      <c r="J181" s="93"/>
      <c r="K181" s="93"/>
      <c r="L181" s="92"/>
      <c r="M181" s="49" t="s">
        <v>146</v>
      </c>
      <c r="N181" s="91" t="s">
        <v>147</v>
      </c>
      <c r="O181" s="93"/>
      <c r="P181" s="92"/>
      <c r="Q181" s="49" t="s">
        <v>31</v>
      </c>
      <c r="R181" s="49" t="s">
        <v>32</v>
      </c>
      <c r="S181" s="49" t="s">
        <v>33</v>
      </c>
      <c r="T181" s="47">
        <v>1244288205</v>
      </c>
      <c r="U181" s="48">
        <v>0</v>
      </c>
      <c r="V181" s="48">
        <v>0</v>
      </c>
      <c r="W181" s="48">
        <v>0</v>
      </c>
      <c r="X181" s="48">
        <v>0</v>
      </c>
      <c r="Y181" s="47">
        <v>1244288205</v>
      </c>
      <c r="Z181" s="48">
        <v>0</v>
      </c>
      <c r="AA181" s="47">
        <v>1244288205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0</v>
      </c>
      <c r="AI181" s="48">
        <v>0</v>
      </c>
      <c r="AJ181" s="48">
        <v>0</v>
      </c>
      <c r="AK181" s="48">
        <v>0</v>
      </c>
      <c r="AL181" s="48">
        <v>0</v>
      </c>
      <c r="AM181" s="48">
        <v>0</v>
      </c>
      <c r="AN181" s="48">
        <v>0</v>
      </c>
    </row>
    <row r="182" spans="1:40" x14ac:dyDescent="0.25">
      <c r="A182" s="49" t="s">
        <v>36</v>
      </c>
      <c r="B182" s="91" t="s">
        <v>37</v>
      </c>
      <c r="C182" s="92"/>
      <c r="D182" s="49" t="s">
        <v>242</v>
      </c>
      <c r="F182" s="91" t="s">
        <v>243</v>
      </c>
      <c r="G182" s="93"/>
      <c r="H182" s="93"/>
      <c r="I182" s="93"/>
      <c r="J182" s="93"/>
      <c r="K182" s="93"/>
      <c r="L182" s="92"/>
      <c r="M182" s="49" t="s">
        <v>146</v>
      </c>
      <c r="N182" s="91" t="s">
        <v>147</v>
      </c>
      <c r="O182" s="93"/>
      <c r="P182" s="92"/>
      <c r="Q182" s="49" t="s">
        <v>31</v>
      </c>
      <c r="R182" s="49" t="s">
        <v>32</v>
      </c>
      <c r="S182" s="49" t="s">
        <v>33</v>
      </c>
      <c r="T182" s="47">
        <v>185000000</v>
      </c>
      <c r="U182" s="48">
        <v>0</v>
      </c>
      <c r="V182" s="48">
        <v>0</v>
      </c>
      <c r="W182" s="48">
        <v>0</v>
      </c>
      <c r="X182" s="48">
        <v>0</v>
      </c>
      <c r="Y182" s="47">
        <v>185000000</v>
      </c>
      <c r="Z182" s="48" t="s">
        <v>241</v>
      </c>
      <c r="AA182" s="48" t="s">
        <v>241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0</v>
      </c>
      <c r="AI182" s="47">
        <v>185000000</v>
      </c>
      <c r="AJ182" s="48">
        <v>0</v>
      </c>
      <c r="AK182" s="48">
        <v>0</v>
      </c>
      <c r="AL182" s="48">
        <v>0</v>
      </c>
      <c r="AM182" s="48">
        <v>0</v>
      </c>
      <c r="AN182" s="48">
        <v>0</v>
      </c>
    </row>
    <row r="183" spans="1:40" x14ac:dyDescent="0.25">
      <c r="A183" s="49" t="s">
        <v>36</v>
      </c>
      <c r="B183" s="91" t="s">
        <v>37</v>
      </c>
      <c r="C183" s="92"/>
      <c r="D183" s="49" t="s">
        <v>244</v>
      </c>
      <c r="F183" s="91" t="s">
        <v>245</v>
      </c>
      <c r="G183" s="93"/>
      <c r="H183" s="93"/>
      <c r="I183" s="93"/>
      <c r="J183" s="93"/>
      <c r="K183" s="93"/>
      <c r="L183" s="92"/>
      <c r="M183" s="49" t="s">
        <v>146</v>
      </c>
      <c r="N183" s="91" t="s">
        <v>147</v>
      </c>
      <c r="O183" s="93"/>
      <c r="P183" s="92"/>
      <c r="Q183" s="49" t="s">
        <v>31</v>
      </c>
      <c r="R183" s="49" t="s">
        <v>32</v>
      </c>
      <c r="S183" s="49" t="s">
        <v>33</v>
      </c>
      <c r="T183" s="47">
        <v>1059288205</v>
      </c>
      <c r="U183" s="48">
        <v>0</v>
      </c>
      <c r="V183" s="48">
        <v>0</v>
      </c>
      <c r="W183" s="48">
        <v>0</v>
      </c>
      <c r="X183" s="48">
        <v>0</v>
      </c>
      <c r="Y183" s="47">
        <v>1059288205</v>
      </c>
      <c r="Z183" s="48" t="s">
        <v>241</v>
      </c>
      <c r="AA183" s="48" t="s">
        <v>241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0</v>
      </c>
      <c r="AI183" s="47">
        <v>933288205</v>
      </c>
      <c r="AJ183" s="47">
        <v>126000000</v>
      </c>
      <c r="AK183" s="48">
        <v>0</v>
      </c>
      <c r="AL183" s="48">
        <v>0</v>
      </c>
      <c r="AM183" s="48">
        <v>0</v>
      </c>
      <c r="AN183" s="48">
        <v>0</v>
      </c>
    </row>
    <row r="184" spans="1:40" x14ac:dyDescent="0.25">
      <c r="A184" s="49" t="s">
        <v>0</v>
      </c>
      <c r="B184" s="91" t="s">
        <v>1</v>
      </c>
      <c r="C184" s="92"/>
      <c r="D184" s="49" t="s">
        <v>241</v>
      </c>
      <c r="F184" s="91" t="s">
        <v>241</v>
      </c>
      <c r="G184" s="93"/>
      <c r="H184" s="93"/>
      <c r="I184" s="93"/>
      <c r="J184" s="93"/>
      <c r="K184" s="93"/>
      <c r="L184" s="92"/>
      <c r="M184" s="49" t="s">
        <v>148</v>
      </c>
      <c r="N184" s="91" t="s">
        <v>149</v>
      </c>
      <c r="O184" s="93"/>
      <c r="P184" s="92"/>
      <c r="Q184" s="49" t="s">
        <v>31</v>
      </c>
      <c r="R184" s="49" t="s">
        <v>32</v>
      </c>
      <c r="S184" s="49" t="s">
        <v>33</v>
      </c>
      <c r="T184" s="47">
        <v>3511220319</v>
      </c>
      <c r="U184" s="48">
        <v>0</v>
      </c>
      <c r="V184" s="48">
        <v>0</v>
      </c>
      <c r="W184" s="48">
        <v>0</v>
      </c>
      <c r="X184" s="48">
        <v>0</v>
      </c>
      <c r="Y184" s="47">
        <v>3511220319</v>
      </c>
      <c r="Z184" s="48">
        <v>0</v>
      </c>
      <c r="AA184" s="47">
        <v>3511220319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0</v>
      </c>
      <c r="AI184" s="48">
        <v>0</v>
      </c>
      <c r="AJ184" s="48">
        <v>0</v>
      </c>
      <c r="AK184" s="48">
        <v>0</v>
      </c>
      <c r="AL184" s="48">
        <v>0</v>
      </c>
      <c r="AM184" s="48">
        <v>0</v>
      </c>
      <c r="AN184" s="48">
        <v>0</v>
      </c>
    </row>
    <row r="185" spans="1:40" x14ac:dyDescent="0.25">
      <c r="A185" s="49" t="s">
        <v>36</v>
      </c>
      <c r="B185" s="91" t="s">
        <v>37</v>
      </c>
      <c r="C185" s="92"/>
      <c r="D185" s="49" t="s">
        <v>241</v>
      </c>
      <c r="F185" s="91" t="s">
        <v>241</v>
      </c>
      <c r="G185" s="93"/>
      <c r="H185" s="93"/>
      <c r="I185" s="93"/>
      <c r="J185" s="93"/>
      <c r="K185" s="93"/>
      <c r="L185" s="92"/>
      <c r="M185" s="49" t="s">
        <v>148</v>
      </c>
      <c r="N185" s="91" t="s">
        <v>149</v>
      </c>
      <c r="O185" s="93"/>
      <c r="P185" s="92"/>
      <c r="Q185" s="49" t="s">
        <v>31</v>
      </c>
      <c r="R185" s="49" t="s">
        <v>32</v>
      </c>
      <c r="S185" s="49" t="s">
        <v>33</v>
      </c>
      <c r="T185" s="47">
        <v>3511220319</v>
      </c>
      <c r="U185" s="48">
        <v>0</v>
      </c>
      <c r="V185" s="48">
        <v>0</v>
      </c>
      <c r="W185" s="48">
        <v>0</v>
      </c>
      <c r="X185" s="48">
        <v>0</v>
      </c>
      <c r="Y185" s="47">
        <v>3511220319</v>
      </c>
      <c r="Z185" s="48">
        <v>0</v>
      </c>
      <c r="AA185" s="47">
        <v>3511220319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0</v>
      </c>
      <c r="AI185" s="48">
        <v>0</v>
      </c>
      <c r="AJ185" s="48">
        <v>0</v>
      </c>
      <c r="AK185" s="48">
        <v>0</v>
      </c>
      <c r="AL185" s="48">
        <v>0</v>
      </c>
      <c r="AM185" s="48">
        <v>0</v>
      </c>
      <c r="AN185" s="48">
        <v>0</v>
      </c>
    </row>
    <row r="186" spans="1:40" x14ac:dyDescent="0.25">
      <c r="A186" s="49" t="s">
        <v>36</v>
      </c>
      <c r="B186" s="91" t="s">
        <v>37</v>
      </c>
      <c r="C186" s="92"/>
      <c r="D186" s="49" t="s">
        <v>242</v>
      </c>
      <c r="F186" s="91" t="s">
        <v>243</v>
      </c>
      <c r="G186" s="93"/>
      <c r="H186" s="93"/>
      <c r="I186" s="93"/>
      <c r="J186" s="93"/>
      <c r="K186" s="93"/>
      <c r="L186" s="92"/>
      <c r="M186" s="49" t="s">
        <v>148</v>
      </c>
      <c r="N186" s="91" t="s">
        <v>149</v>
      </c>
      <c r="O186" s="93"/>
      <c r="P186" s="92"/>
      <c r="Q186" s="49" t="s">
        <v>31</v>
      </c>
      <c r="R186" s="49" t="s">
        <v>32</v>
      </c>
      <c r="S186" s="49" t="s">
        <v>33</v>
      </c>
      <c r="T186" s="47">
        <v>3511220319</v>
      </c>
      <c r="U186" s="48">
        <v>0</v>
      </c>
      <c r="V186" s="48">
        <v>0</v>
      </c>
      <c r="W186" s="48">
        <v>0</v>
      </c>
      <c r="X186" s="48">
        <v>0</v>
      </c>
      <c r="Y186" s="47">
        <v>3511220319</v>
      </c>
      <c r="Z186" s="48" t="s">
        <v>241</v>
      </c>
      <c r="AA186" s="48" t="s">
        <v>241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0</v>
      </c>
      <c r="AI186" s="47">
        <v>3356048872.1300001</v>
      </c>
      <c r="AJ186" s="47">
        <v>155171446.87</v>
      </c>
      <c r="AK186" s="48">
        <v>0</v>
      </c>
      <c r="AL186" s="48">
        <v>0</v>
      </c>
      <c r="AM186" s="48">
        <v>0</v>
      </c>
      <c r="AN186" s="48">
        <v>0</v>
      </c>
    </row>
    <row r="187" spans="1:40" x14ac:dyDescent="0.25">
      <c r="A187" s="49" t="s">
        <v>0</v>
      </c>
      <c r="B187" s="91" t="s">
        <v>1</v>
      </c>
      <c r="C187" s="92"/>
      <c r="D187" s="49" t="s">
        <v>241</v>
      </c>
      <c r="F187" s="91" t="s">
        <v>241</v>
      </c>
      <c r="G187" s="93"/>
      <c r="H187" s="93"/>
      <c r="I187" s="93"/>
      <c r="J187" s="93"/>
      <c r="K187" s="93"/>
      <c r="L187" s="92"/>
      <c r="M187" s="49" t="s">
        <v>150</v>
      </c>
      <c r="N187" s="91" t="s">
        <v>151</v>
      </c>
      <c r="O187" s="93"/>
      <c r="P187" s="92"/>
      <c r="Q187" s="49" t="s">
        <v>31</v>
      </c>
      <c r="R187" s="49" t="s">
        <v>32</v>
      </c>
      <c r="S187" s="49" t="s">
        <v>33</v>
      </c>
      <c r="T187" s="47">
        <v>358600004</v>
      </c>
      <c r="U187" s="48">
        <v>0</v>
      </c>
      <c r="V187" s="48">
        <v>0</v>
      </c>
      <c r="W187" s="48">
        <v>0</v>
      </c>
      <c r="X187" s="48">
        <v>0</v>
      </c>
      <c r="Y187" s="47">
        <v>358600004</v>
      </c>
      <c r="Z187" s="48">
        <v>0</v>
      </c>
      <c r="AA187" s="47">
        <v>358600004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0</v>
      </c>
      <c r="AI187" s="48">
        <v>0</v>
      </c>
      <c r="AJ187" s="48">
        <v>0</v>
      </c>
      <c r="AK187" s="48">
        <v>0</v>
      </c>
      <c r="AL187" s="48">
        <v>0</v>
      </c>
      <c r="AM187" s="48">
        <v>0</v>
      </c>
      <c r="AN187" s="48">
        <v>0</v>
      </c>
    </row>
    <row r="188" spans="1:40" x14ac:dyDescent="0.25">
      <c r="A188" s="49" t="s">
        <v>36</v>
      </c>
      <c r="B188" s="91" t="s">
        <v>37</v>
      </c>
      <c r="C188" s="92"/>
      <c r="D188" s="49" t="s">
        <v>241</v>
      </c>
      <c r="F188" s="91" t="s">
        <v>241</v>
      </c>
      <c r="G188" s="93"/>
      <c r="H188" s="93"/>
      <c r="I188" s="93"/>
      <c r="J188" s="93"/>
      <c r="K188" s="93"/>
      <c r="L188" s="92"/>
      <c r="M188" s="49" t="s">
        <v>150</v>
      </c>
      <c r="N188" s="91" t="s">
        <v>151</v>
      </c>
      <c r="O188" s="93"/>
      <c r="P188" s="92"/>
      <c r="Q188" s="49" t="s">
        <v>31</v>
      </c>
      <c r="R188" s="49" t="s">
        <v>32</v>
      </c>
      <c r="S188" s="49" t="s">
        <v>33</v>
      </c>
      <c r="T188" s="47">
        <v>358600004</v>
      </c>
      <c r="U188" s="48">
        <v>0</v>
      </c>
      <c r="V188" s="48">
        <v>0</v>
      </c>
      <c r="W188" s="48">
        <v>0</v>
      </c>
      <c r="X188" s="48">
        <v>0</v>
      </c>
      <c r="Y188" s="47">
        <v>358600004</v>
      </c>
      <c r="Z188" s="48">
        <v>0</v>
      </c>
      <c r="AA188" s="47">
        <v>358600004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0</v>
      </c>
      <c r="AN188" s="48">
        <v>0</v>
      </c>
    </row>
    <row r="189" spans="1:40" x14ac:dyDescent="0.25">
      <c r="A189" s="49" t="s">
        <v>36</v>
      </c>
      <c r="B189" s="91" t="s">
        <v>37</v>
      </c>
      <c r="C189" s="92"/>
      <c r="D189" s="49" t="s">
        <v>242</v>
      </c>
      <c r="F189" s="91" t="s">
        <v>243</v>
      </c>
      <c r="G189" s="93"/>
      <c r="H189" s="93"/>
      <c r="I189" s="93"/>
      <c r="J189" s="93"/>
      <c r="K189" s="93"/>
      <c r="L189" s="92"/>
      <c r="M189" s="49" t="s">
        <v>150</v>
      </c>
      <c r="N189" s="91" t="s">
        <v>151</v>
      </c>
      <c r="O189" s="93"/>
      <c r="P189" s="92"/>
      <c r="Q189" s="49" t="s">
        <v>31</v>
      </c>
      <c r="R189" s="49" t="s">
        <v>32</v>
      </c>
      <c r="S189" s="49" t="s">
        <v>33</v>
      </c>
      <c r="T189" s="47">
        <v>323600004</v>
      </c>
      <c r="U189" s="48">
        <v>0</v>
      </c>
      <c r="V189" s="48">
        <v>0</v>
      </c>
      <c r="W189" s="48">
        <v>0</v>
      </c>
      <c r="X189" s="48">
        <v>0</v>
      </c>
      <c r="Y189" s="47">
        <v>323600004</v>
      </c>
      <c r="Z189" s="48" t="s">
        <v>241</v>
      </c>
      <c r="AA189" s="48" t="s">
        <v>241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0</v>
      </c>
      <c r="AI189" s="47">
        <v>309145000</v>
      </c>
      <c r="AJ189" s="47">
        <v>14455004</v>
      </c>
      <c r="AK189" s="48">
        <v>0</v>
      </c>
      <c r="AL189" s="48">
        <v>0</v>
      </c>
      <c r="AM189" s="48">
        <v>0</v>
      </c>
      <c r="AN189" s="48">
        <v>0</v>
      </c>
    </row>
    <row r="190" spans="1:40" x14ac:dyDescent="0.25">
      <c r="A190" s="49" t="s">
        <v>36</v>
      </c>
      <c r="B190" s="91" t="s">
        <v>37</v>
      </c>
      <c r="C190" s="92"/>
      <c r="D190" s="49" t="s">
        <v>244</v>
      </c>
      <c r="F190" s="91" t="s">
        <v>245</v>
      </c>
      <c r="G190" s="93"/>
      <c r="H190" s="93"/>
      <c r="I190" s="93"/>
      <c r="J190" s="93"/>
      <c r="K190" s="93"/>
      <c r="L190" s="92"/>
      <c r="M190" s="49" t="s">
        <v>150</v>
      </c>
      <c r="N190" s="91" t="s">
        <v>151</v>
      </c>
      <c r="O190" s="93"/>
      <c r="P190" s="92"/>
      <c r="Q190" s="49" t="s">
        <v>31</v>
      </c>
      <c r="R190" s="49" t="s">
        <v>32</v>
      </c>
      <c r="S190" s="49" t="s">
        <v>33</v>
      </c>
      <c r="T190" s="47">
        <v>35000000</v>
      </c>
      <c r="U190" s="48">
        <v>0</v>
      </c>
      <c r="V190" s="48">
        <v>0</v>
      </c>
      <c r="W190" s="48">
        <v>0</v>
      </c>
      <c r="X190" s="48">
        <v>0</v>
      </c>
      <c r="Y190" s="47">
        <v>35000000</v>
      </c>
      <c r="Z190" s="48" t="s">
        <v>241</v>
      </c>
      <c r="AA190" s="48" t="s">
        <v>241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0</v>
      </c>
      <c r="AI190" s="47">
        <v>35000000</v>
      </c>
      <c r="AJ190" s="48">
        <v>0</v>
      </c>
      <c r="AK190" s="48">
        <v>0</v>
      </c>
      <c r="AL190" s="48">
        <v>0</v>
      </c>
      <c r="AM190" s="48">
        <v>0</v>
      </c>
      <c r="AN190" s="48">
        <v>0</v>
      </c>
    </row>
    <row r="191" spans="1:40" x14ac:dyDescent="0.25">
      <c r="A191" s="49" t="s">
        <v>0</v>
      </c>
      <c r="B191" s="91" t="s">
        <v>1</v>
      </c>
      <c r="C191" s="92"/>
      <c r="D191" s="49" t="s">
        <v>241</v>
      </c>
      <c r="F191" s="91" t="s">
        <v>241</v>
      </c>
      <c r="G191" s="93"/>
      <c r="H191" s="93"/>
      <c r="I191" s="93"/>
      <c r="J191" s="93"/>
      <c r="K191" s="93"/>
      <c r="L191" s="92"/>
      <c r="M191" s="49" t="s">
        <v>152</v>
      </c>
      <c r="N191" s="91" t="s">
        <v>153</v>
      </c>
      <c r="O191" s="93"/>
      <c r="P191" s="92"/>
      <c r="Q191" s="49" t="s">
        <v>31</v>
      </c>
      <c r="R191" s="49" t="s">
        <v>32</v>
      </c>
      <c r="S191" s="49" t="s">
        <v>33</v>
      </c>
      <c r="T191" s="47">
        <v>265000000</v>
      </c>
      <c r="U191" s="48">
        <v>0</v>
      </c>
      <c r="V191" s="48">
        <v>0</v>
      </c>
      <c r="W191" s="48">
        <v>0</v>
      </c>
      <c r="X191" s="48">
        <v>0</v>
      </c>
      <c r="Y191" s="47">
        <v>265000000</v>
      </c>
      <c r="Z191" s="48">
        <v>0</v>
      </c>
      <c r="AA191" s="47">
        <v>265000000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0</v>
      </c>
      <c r="AM191" s="48">
        <v>0</v>
      </c>
      <c r="AN191" s="48">
        <v>0</v>
      </c>
    </row>
    <row r="192" spans="1:40" x14ac:dyDescent="0.25">
      <c r="A192" s="49" t="s">
        <v>36</v>
      </c>
      <c r="B192" s="91" t="s">
        <v>37</v>
      </c>
      <c r="C192" s="92"/>
      <c r="D192" s="49" t="s">
        <v>241</v>
      </c>
      <c r="F192" s="91" t="s">
        <v>241</v>
      </c>
      <c r="G192" s="93"/>
      <c r="H192" s="93"/>
      <c r="I192" s="93"/>
      <c r="J192" s="93"/>
      <c r="K192" s="93"/>
      <c r="L192" s="92"/>
      <c r="M192" s="49" t="s">
        <v>152</v>
      </c>
      <c r="N192" s="91" t="s">
        <v>153</v>
      </c>
      <c r="O192" s="93"/>
      <c r="P192" s="92"/>
      <c r="Q192" s="49" t="s">
        <v>31</v>
      </c>
      <c r="R192" s="49" t="s">
        <v>32</v>
      </c>
      <c r="S192" s="49" t="s">
        <v>33</v>
      </c>
      <c r="T192" s="47">
        <v>265000000</v>
      </c>
      <c r="U192" s="48">
        <v>0</v>
      </c>
      <c r="V192" s="48">
        <v>0</v>
      </c>
      <c r="W192" s="48">
        <v>0</v>
      </c>
      <c r="X192" s="48">
        <v>0</v>
      </c>
      <c r="Y192" s="47">
        <v>265000000</v>
      </c>
      <c r="Z192" s="48">
        <v>0</v>
      </c>
      <c r="AA192" s="47">
        <v>265000000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0</v>
      </c>
      <c r="AN192" s="48">
        <v>0</v>
      </c>
    </row>
    <row r="193" spans="1:40" x14ac:dyDescent="0.25">
      <c r="A193" s="49" t="s">
        <v>36</v>
      </c>
      <c r="B193" s="91" t="s">
        <v>37</v>
      </c>
      <c r="C193" s="92"/>
      <c r="D193" s="49" t="s">
        <v>242</v>
      </c>
      <c r="F193" s="91" t="s">
        <v>243</v>
      </c>
      <c r="G193" s="93"/>
      <c r="H193" s="93"/>
      <c r="I193" s="93"/>
      <c r="J193" s="93"/>
      <c r="K193" s="93"/>
      <c r="L193" s="92"/>
      <c r="M193" s="49" t="s">
        <v>152</v>
      </c>
      <c r="N193" s="91" t="s">
        <v>153</v>
      </c>
      <c r="O193" s="93"/>
      <c r="P193" s="92"/>
      <c r="Q193" s="49" t="s">
        <v>31</v>
      </c>
      <c r="R193" s="49" t="s">
        <v>32</v>
      </c>
      <c r="S193" s="49" t="s">
        <v>33</v>
      </c>
      <c r="T193" s="47">
        <v>265000000</v>
      </c>
      <c r="U193" s="48">
        <v>0</v>
      </c>
      <c r="V193" s="48">
        <v>0</v>
      </c>
      <c r="W193" s="48">
        <v>0</v>
      </c>
      <c r="X193" s="48">
        <v>0</v>
      </c>
      <c r="Y193" s="47">
        <v>265000000</v>
      </c>
      <c r="Z193" s="48" t="s">
        <v>241</v>
      </c>
      <c r="AA193" s="48" t="s">
        <v>241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0</v>
      </c>
      <c r="AI193" s="48">
        <v>0</v>
      </c>
      <c r="AJ193" s="47">
        <v>265000000</v>
      </c>
      <c r="AK193" s="48">
        <v>0</v>
      </c>
      <c r="AL193" s="48">
        <v>0</v>
      </c>
      <c r="AM193" s="48">
        <v>0</v>
      </c>
      <c r="AN193" s="48">
        <v>0</v>
      </c>
    </row>
    <row r="194" spans="1:40" x14ac:dyDescent="0.25">
      <c r="A194" s="49" t="s">
        <v>0</v>
      </c>
      <c r="B194" s="91" t="s">
        <v>1</v>
      </c>
      <c r="C194" s="92"/>
      <c r="D194" s="49" t="s">
        <v>241</v>
      </c>
      <c r="F194" s="91" t="s">
        <v>241</v>
      </c>
      <c r="G194" s="93"/>
      <c r="H194" s="93"/>
      <c r="I194" s="93"/>
      <c r="J194" s="93"/>
      <c r="K194" s="93"/>
      <c r="L194" s="92"/>
      <c r="M194" s="49" t="s">
        <v>154</v>
      </c>
      <c r="N194" s="91" t="s">
        <v>155</v>
      </c>
      <c r="O194" s="93"/>
      <c r="P194" s="92"/>
      <c r="Q194" s="49" t="s">
        <v>31</v>
      </c>
      <c r="R194" s="49" t="s">
        <v>32</v>
      </c>
      <c r="S194" s="49" t="s">
        <v>33</v>
      </c>
      <c r="T194" s="47">
        <v>98000000</v>
      </c>
      <c r="U194" s="48">
        <v>0</v>
      </c>
      <c r="V194" s="48">
        <v>0</v>
      </c>
      <c r="W194" s="48">
        <v>0</v>
      </c>
      <c r="X194" s="48">
        <v>0</v>
      </c>
      <c r="Y194" s="47">
        <v>98000000</v>
      </c>
      <c r="Z194" s="48">
        <v>0</v>
      </c>
      <c r="AA194" s="47">
        <v>98000000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0</v>
      </c>
      <c r="AI194" s="48">
        <v>0</v>
      </c>
      <c r="AJ194" s="48">
        <v>0</v>
      </c>
      <c r="AK194" s="48">
        <v>0</v>
      </c>
      <c r="AL194" s="48">
        <v>0</v>
      </c>
      <c r="AM194" s="48">
        <v>0</v>
      </c>
      <c r="AN194" s="48">
        <v>0</v>
      </c>
    </row>
    <row r="195" spans="1:40" x14ac:dyDescent="0.25">
      <c r="A195" s="49" t="s">
        <v>36</v>
      </c>
      <c r="B195" s="91" t="s">
        <v>37</v>
      </c>
      <c r="C195" s="92"/>
      <c r="D195" s="49" t="s">
        <v>241</v>
      </c>
      <c r="F195" s="91" t="s">
        <v>241</v>
      </c>
      <c r="G195" s="93"/>
      <c r="H195" s="93"/>
      <c r="I195" s="93"/>
      <c r="J195" s="93"/>
      <c r="K195" s="93"/>
      <c r="L195" s="92"/>
      <c r="M195" s="49" t="s">
        <v>154</v>
      </c>
      <c r="N195" s="91" t="s">
        <v>155</v>
      </c>
      <c r="O195" s="93"/>
      <c r="P195" s="92"/>
      <c r="Q195" s="49" t="s">
        <v>31</v>
      </c>
      <c r="R195" s="49" t="s">
        <v>32</v>
      </c>
      <c r="S195" s="49" t="s">
        <v>33</v>
      </c>
      <c r="T195" s="47">
        <v>98000000</v>
      </c>
      <c r="U195" s="48">
        <v>0</v>
      </c>
      <c r="V195" s="48">
        <v>0</v>
      </c>
      <c r="W195" s="48">
        <v>0</v>
      </c>
      <c r="X195" s="48">
        <v>0</v>
      </c>
      <c r="Y195" s="47">
        <v>98000000</v>
      </c>
      <c r="Z195" s="48">
        <v>0</v>
      </c>
      <c r="AA195" s="47">
        <v>98000000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0</v>
      </c>
      <c r="AN195" s="48">
        <v>0</v>
      </c>
    </row>
    <row r="196" spans="1:40" x14ac:dyDescent="0.25">
      <c r="A196" s="49" t="s">
        <v>36</v>
      </c>
      <c r="B196" s="91" t="s">
        <v>37</v>
      </c>
      <c r="C196" s="92"/>
      <c r="D196" s="49" t="s">
        <v>242</v>
      </c>
      <c r="F196" s="91" t="s">
        <v>243</v>
      </c>
      <c r="G196" s="93"/>
      <c r="H196" s="93"/>
      <c r="I196" s="93"/>
      <c r="J196" s="93"/>
      <c r="K196" s="93"/>
      <c r="L196" s="92"/>
      <c r="M196" s="49" t="s">
        <v>154</v>
      </c>
      <c r="N196" s="91" t="s">
        <v>155</v>
      </c>
      <c r="O196" s="93"/>
      <c r="P196" s="92"/>
      <c r="Q196" s="49" t="s">
        <v>31</v>
      </c>
      <c r="R196" s="49" t="s">
        <v>32</v>
      </c>
      <c r="S196" s="49" t="s">
        <v>33</v>
      </c>
      <c r="T196" s="47">
        <v>98000000</v>
      </c>
      <c r="U196" s="48">
        <v>0</v>
      </c>
      <c r="V196" s="48">
        <v>0</v>
      </c>
      <c r="W196" s="48">
        <v>0</v>
      </c>
      <c r="X196" s="48">
        <v>0</v>
      </c>
      <c r="Y196" s="47">
        <v>98000000</v>
      </c>
      <c r="Z196" s="48" t="s">
        <v>241</v>
      </c>
      <c r="AA196" s="48" t="s">
        <v>241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0</v>
      </c>
      <c r="AI196" s="47">
        <v>80000000</v>
      </c>
      <c r="AJ196" s="47">
        <v>18000000</v>
      </c>
      <c r="AK196" s="48">
        <v>0</v>
      </c>
      <c r="AL196" s="48">
        <v>0</v>
      </c>
      <c r="AM196" s="48">
        <v>0</v>
      </c>
      <c r="AN196" s="48">
        <v>0</v>
      </c>
    </row>
    <row r="197" spans="1:40" x14ac:dyDescent="0.25">
      <c r="A197" s="49" t="s">
        <v>0</v>
      </c>
      <c r="B197" s="91" t="s">
        <v>1</v>
      </c>
      <c r="C197" s="92"/>
      <c r="D197" s="49" t="s">
        <v>241</v>
      </c>
      <c r="F197" s="91" t="s">
        <v>241</v>
      </c>
      <c r="G197" s="93"/>
      <c r="H197" s="93"/>
      <c r="I197" s="93"/>
      <c r="J197" s="93"/>
      <c r="K197" s="93"/>
      <c r="L197" s="92"/>
      <c r="M197" s="49" t="s">
        <v>156</v>
      </c>
      <c r="N197" s="91" t="s">
        <v>157</v>
      </c>
      <c r="O197" s="93"/>
      <c r="P197" s="92"/>
      <c r="Q197" s="49" t="s">
        <v>31</v>
      </c>
      <c r="R197" s="49" t="s">
        <v>32</v>
      </c>
      <c r="S197" s="49" t="s">
        <v>33</v>
      </c>
      <c r="T197" s="47">
        <v>155000000</v>
      </c>
      <c r="U197" s="48">
        <v>0</v>
      </c>
      <c r="V197" s="48">
        <v>0</v>
      </c>
      <c r="W197" s="48">
        <v>0</v>
      </c>
      <c r="X197" s="48">
        <v>0</v>
      </c>
      <c r="Y197" s="47">
        <v>155000000</v>
      </c>
      <c r="Z197" s="48">
        <v>0</v>
      </c>
      <c r="AA197" s="47">
        <v>155000000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0</v>
      </c>
      <c r="AI197" s="48">
        <v>0</v>
      </c>
      <c r="AJ197" s="48">
        <v>0</v>
      </c>
      <c r="AK197" s="48">
        <v>0</v>
      </c>
      <c r="AL197" s="48">
        <v>0</v>
      </c>
      <c r="AM197" s="48">
        <v>0</v>
      </c>
      <c r="AN197" s="48">
        <v>0</v>
      </c>
    </row>
    <row r="198" spans="1:40" x14ac:dyDescent="0.25">
      <c r="A198" s="49" t="s">
        <v>36</v>
      </c>
      <c r="B198" s="91" t="s">
        <v>37</v>
      </c>
      <c r="C198" s="92"/>
      <c r="D198" s="49" t="s">
        <v>241</v>
      </c>
      <c r="F198" s="91" t="s">
        <v>241</v>
      </c>
      <c r="G198" s="93"/>
      <c r="H198" s="93"/>
      <c r="I198" s="93"/>
      <c r="J198" s="93"/>
      <c r="K198" s="93"/>
      <c r="L198" s="92"/>
      <c r="M198" s="49" t="s">
        <v>156</v>
      </c>
      <c r="N198" s="91" t="s">
        <v>157</v>
      </c>
      <c r="O198" s="93"/>
      <c r="P198" s="92"/>
      <c r="Q198" s="49" t="s">
        <v>31</v>
      </c>
      <c r="R198" s="49" t="s">
        <v>32</v>
      </c>
      <c r="S198" s="49" t="s">
        <v>33</v>
      </c>
      <c r="T198" s="47">
        <v>155000000</v>
      </c>
      <c r="U198" s="48">
        <v>0</v>
      </c>
      <c r="V198" s="48">
        <v>0</v>
      </c>
      <c r="W198" s="48">
        <v>0</v>
      </c>
      <c r="X198" s="48">
        <v>0</v>
      </c>
      <c r="Y198" s="47">
        <v>155000000</v>
      </c>
      <c r="Z198" s="48">
        <v>0</v>
      </c>
      <c r="AA198" s="47">
        <v>155000000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0</v>
      </c>
      <c r="AN198" s="48">
        <v>0</v>
      </c>
    </row>
    <row r="199" spans="1:40" x14ac:dyDescent="0.25">
      <c r="A199" s="49" t="s">
        <v>36</v>
      </c>
      <c r="B199" s="91" t="s">
        <v>37</v>
      </c>
      <c r="C199" s="92"/>
      <c r="D199" s="49" t="s">
        <v>242</v>
      </c>
      <c r="F199" s="91" t="s">
        <v>243</v>
      </c>
      <c r="G199" s="93"/>
      <c r="H199" s="93"/>
      <c r="I199" s="93"/>
      <c r="J199" s="93"/>
      <c r="K199" s="93"/>
      <c r="L199" s="92"/>
      <c r="M199" s="49" t="s">
        <v>156</v>
      </c>
      <c r="N199" s="91" t="s">
        <v>157</v>
      </c>
      <c r="O199" s="93"/>
      <c r="P199" s="92"/>
      <c r="Q199" s="49" t="s">
        <v>31</v>
      </c>
      <c r="R199" s="49" t="s">
        <v>32</v>
      </c>
      <c r="S199" s="49" t="s">
        <v>33</v>
      </c>
      <c r="T199" s="47">
        <v>155000000</v>
      </c>
      <c r="U199" s="48">
        <v>0</v>
      </c>
      <c r="V199" s="48">
        <v>0</v>
      </c>
      <c r="W199" s="48">
        <v>0</v>
      </c>
      <c r="X199" s="48">
        <v>0</v>
      </c>
      <c r="Y199" s="47">
        <v>155000000</v>
      </c>
      <c r="Z199" s="48" t="s">
        <v>241</v>
      </c>
      <c r="AA199" s="48" t="s">
        <v>241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0</v>
      </c>
      <c r="AI199" s="47">
        <v>155000000</v>
      </c>
      <c r="AJ199" s="48">
        <v>0</v>
      </c>
      <c r="AK199" s="48">
        <v>0</v>
      </c>
      <c r="AL199" s="48">
        <v>0</v>
      </c>
      <c r="AM199" s="48">
        <v>0</v>
      </c>
      <c r="AN199" s="48">
        <v>0</v>
      </c>
    </row>
    <row r="200" spans="1:40" x14ac:dyDescent="0.25">
      <c r="A200" s="49" t="s">
        <v>0</v>
      </c>
      <c r="B200" s="91" t="s">
        <v>1</v>
      </c>
      <c r="C200" s="92"/>
      <c r="D200" s="49" t="s">
        <v>241</v>
      </c>
      <c r="F200" s="91" t="s">
        <v>241</v>
      </c>
      <c r="G200" s="93"/>
      <c r="H200" s="93"/>
      <c r="I200" s="93"/>
      <c r="J200" s="93"/>
      <c r="K200" s="93"/>
      <c r="L200" s="92"/>
      <c r="M200" s="49" t="s">
        <v>158</v>
      </c>
      <c r="N200" s="91" t="s">
        <v>159</v>
      </c>
      <c r="O200" s="93"/>
      <c r="P200" s="92"/>
      <c r="Q200" s="49" t="s">
        <v>31</v>
      </c>
      <c r="R200" s="49" t="s">
        <v>32</v>
      </c>
      <c r="S200" s="49" t="s">
        <v>33</v>
      </c>
      <c r="T200" s="47">
        <v>310000000</v>
      </c>
      <c r="U200" s="48">
        <v>0</v>
      </c>
      <c r="V200" s="48">
        <v>0</v>
      </c>
      <c r="W200" s="48">
        <v>0</v>
      </c>
      <c r="X200" s="48">
        <v>0</v>
      </c>
      <c r="Y200" s="47">
        <v>310000000</v>
      </c>
      <c r="Z200" s="48">
        <v>0</v>
      </c>
      <c r="AA200" s="47">
        <v>310000000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0</v>
      </c>
      <c r="AI200" s="48">
        <v>0</v>
      </c>
      <c r="AJ200" s="48">
        <v>0</v>
      </c>
      <c r="AK200" s="48">
        <v>0</v>
      </c>
      <c r="AL200" s="48">
        <v>0</v>
      </c>
      <c r="AM200" s="48">
        <v>0</v>
      </c>
      <c r="AN200" s="48">
        <v>0</v>
      </c>
    </row>
    <row r="201" spans="1:40" x14ac:dyDescent="0.25">
      <c r="A201" s="49" t="s">
        <v>36</v>
      </c>
      <c r="B201" s="91" t="s">
        <v>37</v>
      </c>
      <c r="C201" s="92"/>
      <c r="D201" s="49" t="s">
        <v>241</v>
      </c>
      <c r="F201" s="91" t="s">
        <v>241</v>
      </c>
      <c r="G201" s="93"/>
      <c r="H201" s="93"/>
      <c r="I201" s="93"/>
      <c r="J201" s="93"/>
      <c r="K201" s="93"/>
      <c r="L201" s="92"/>
      <c r="M201" s="49" t="s">
        <v>158</v>
      </c>
      <c r="N201" s="91" t="s">
        <v>159</v>
      </c>
      <c r="O201" s="93"/>
      <c r="P201" s="92"/>
      <c r="Q201" s="49" t="s">
        <v>31</v>
      </c>
      <c r="R201" s="49" t="s">
        <v>32</v>
      </c>
      <c r="S201" s="49" t="s">
        <v>33</v>
      </c>
      <c r="T201" s="47">
        <v>310000000</v>
      </c>
      <c r="U201" s="48">
        <v>0</v>
      </c>
      <c r="V201" s="48">
        <v>0</v>
      </c>
      <c r="W201" s="48">
        <v>0</v>
      </c>
      <c r="X201" s="48">
        <v>0</v>
      </c>
      <c r="Y201" s="47">
        <v>310000000</v>
      </c>
      <c r="Z201" s="48">
        <v>0</v>
      </c>
      <c r="AA201" s="47">
        <v>310000000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0</v>
      </c>
      <c r="AI201" s="48">
        <v>0</v>
      </c>
      <c r="AJ201" s="48">
        <v>0</v>
      </c>
      <c r="AK201" s="48">
        <v>0</v>
      </c>
      <c r="AL201" s="48">
        <v>0</v>
      </c>
      <c r="AM201" s="48">
        <v>0</v>
      </c>
      <c r="AN201" s="48">
        <v>0</v>
      </c>
    </row>
    <row r="202" spans="1:40" x14ac:dyDescent="0.25">
      <c r="A202" s="49" t="s">
        <v>36</v>
      </c>
      <c r="B202" s="91" t="s">
        <v>37</v>
      </c>
      <c r="C202" s="92"/>
      <c r="D202" s="49" t="s">
        <v>242</v>
      </c>
      <c r="F202" s="91" t="s">
        <v>243</v>
      </c>
      <c r="G202" s="93"/>
      <c r="H202" s="93"/>
      <c r="I202" s="93"/>
      <c r="J202" s="93"/>
      <c r="K202" s="93"/>
      <c r="L202" s="92"/>
      <c r="M202" s="49" t="s">
        <v>158</v>
      </c>
      <c r="N202" s="91" t="s">
        <v>159</v>
      </c>
      <c r="O202" s="93"/>
      <c r="P202" s="92"/>
      <c r="Q202" s="49" t="s">
        <v>31</v>
      </c>
      <c r="R202" s="49" t="s">
        <v>32</v>
      </c>
      <c r="S202" s="49" t="s">
        <v>33</v>
      </c>
      <c r="T202" s="47">
        <v>310000000</v>
      </c>
      <c r="U202" s="48">
        <v>0</v>
      </c>
      <c r="V202" s="48">
        <v>0</v>
      </c>
      <c r="W202" s="48">
        <v>0</v>
      </c>
      <c r="X202" s="48">
        <v>0</v>
      </c>
      <c r="Y202" s="47">
        <v>310000000</v>
      </c>
      <c r="Z202" s="48" t="s">
        <v>241</v>
      </c>
      <c r="AA202" s="48" t="s">
        <v>241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0</v>
      </c>
      <c r="AI202" s="48">
        <v>0</v>
      </c>
      <c r="AJ202" s="47">
        <v>310000000</v>
      </c>
      <c r="AK202" s="48">
        <v>0</v>
      </c>
      <c r="AL202" s="48">
        <v>0</v>
      </c>
      <c r="AM202" s="48">
        <v>0</v>
      </c>
      <c r="AN202" s="48">
        <v>0</v>
      </c>
    </row>
    <row r="203" spans="1:40" x14ac:dyDescent="0.25">
      <c r="A203" s="49" t="s">
        <v>0</v>
      </c>
      <c r="B203" s="91" t="s">
        <v>1</v>
      </c>
      <c r="C203" s="92"/>
      <c r="D203" s="49" t="s">
        <v>241</v>
      </c>
      <c r="F203" s="91" t="s">
        <v>241</v>
      </c>
      <c r="G203" s="93"/>
      <c r="H203" s="93"/>
      <c r="I203" s="93"/>
      <c r="J203" s="93"/>
      <c r="K203" s="93"/>
      <c r="L203" s="92"/>
      <c r="M203" s="49" t="s">
        <v>160</v>
      </c>
      <c r="N203" s="91" t="s">
        <v>161</v>
      </c>
      <c r="O203" s="93"/>
      <c r="P203" s="92"/>
      <c r="Q203" s="49" t="s">
        <v>31</v>
      </c>
      <c r="R203" s="49" t="s">
        <v>32</v>
      </c>
      <c r="S203" s="49" t="s">
        <v>33</v>
      </c>
      <c r="T203" s="47">
        <v>66500000</v>
      </c>
      <c r="U203" s="48">
        <v>0</v>
      </c>
      <c r="V203" s="48">
        <v>0</v>
      </c>
      <c r="W203" s="48">
        <v>0</v>
      </c>
      <c r="X203" s="48">
        <v>0</v>
      </c>
      <c r="Y203" s="47">
        <v>66500000</v>
      </c>
      <c r="Z203" s="48">
        <v>0</v>
      </c>
      <c r="AA203" s="47">
        <v>66500000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0</v>
      </c>
      <c r="AI203" s="48">
        <v>0</v>
      </c>
      <c r="AJ203" s="48">
        <v>0</v>
      </c>
      <c r="AK203" s="48">
        <v>0</v>
      </c>
      <c r="AL203" s="48">
        <v>0</v>
      </c>
      <c r="AM203" s="48">
        <v>0</v>
      </c>
      <c r="AN203" s="48">
        <v>0</v>
      </c>
    </row>
    <row r="204" spans="1:40" x14ac:dyDescent="0.25">
      <c r="A204" s="49" t="s">
        <v>36</v>
      </c>
      <c r="B204" s="91" t="s">
        <v>37</v>
      </c>
      <c r="C204" s="92"/>
      <c r="D204" s="49" t="s">
        <v>241</v>
      </c>
      <c r="F204" s="91" t="s">
        <v>241</v>
      </c>
      <c r="G204" s="93"/>
      <c r="H204" s="93"/>
      <c r="I204" s="93"/>
      <c r="J204" s="93"/>
      <c r="K204" s="93"/>
      <c r="L204" s="92"/>
      <c r="M204" s="49" t="s">
        <v>160</v>
      </c>
      <c r="N204" s="91" t="s">
        <v>161</v>
      </c>
      <c r="O204" s="93"/>
      <c r="P204" s="92"/>
      <c r="Q204" s="49" t="s">
        <v>31</v>
      </c>
      <c r="R204" s="49" t="s">
        <v>32</v>
      </c>
      <c r="S204" s="49" t="s">
        <v>33</v>
      </c>
      <c r="T204" s="47">
        <v>66500000</v>
      </c>
      <c r="U204" s="48">
        <v>0</v>
      </c>
      <c r="V204" s="48">
        <v>0</v>
      </c>
      <c r="W204" s="48">
        <v>0</v>
      </c>
      <c r="X204" s="48">
        <v>0</v>
      </c>
      <c r="Y204" s="47">
        <v>66500000</v>
      </c>
      <c r="Z204" s="48">
        <v>0</v>
      </c>
      <c r="AA204" s="47">
        <v>66500000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0</v>
      </c>
      <c r="AI204" s="48">
        <v>0</v>
      </c>
      <c r="AJ204" s="48">
        <v>0</v>
      </c>
      <c r="AK204" s="48">
        <v>0</v>
      </c>
      <c r="AL204" s="48">
        <v>0</v>
      </c>
      <c r="AM204" s="48">
        <v>0</v>
      </c>
      <c r="AN204" s="48">
        <v>0</v>
      </c>
    </row>
    <row r="205" spans="1:40" x14ac:dyDescent="0.25">
      <c r="A205" s="49" t="s">
        <v>36</v>
      </c>
      <c r="B205" s="91" t="s">
        <v>37</v>
      </c>
      <c r="C205" s="92"/>
      <c r="D205" s="49" t="s">
        <v>242</v>
      </c>
      <c r="F205" s="91" t="s">
        <v>243</v>
      </c>
      <c r="G205" s="93"/>
      <c r="H205" s="93"/>
      <c r="I205" s="93"/>
      <c r="J205" s="93"/>
      <c r="K205" s="93"/>
      <c r="L205" s="92"/>
      <c r="M205" s="49" t="s">
        <v>160</v>
      </c>
      <c r="N205" s="91" t="s">
        <v>161</v>
      </c>
      <c r="O205" s="93"/>
      <c r="P205" s="92"/>
      <c r="Q205" s="49" t="s">
        <v>31</v>
      </c>
      <c r="R205" s="49" t="s">
        <v>32</v>
      </c>
      <c r="S205" s="49" t="s">
        <v>33</v>
      </c>
      <c r="T205" s="47">
        <v>66500000</v>
      </c>
      <c r="U205" s="48">
        <v>0</v>
      </c>
      <c r="V205" s="48">
        <v>0</v>
      </c>
      <c r="W205" s="48">
        <v>0</v>
      </c>
      <c r="X205" s="48">
        <v>0</v>
      </c>
      <c r="Y205" s="47">
        <v>66500000</v>
      </c>
      <c r="Z205" s="48" t="s">
        <v>241</v>
      </c>
      <c r="AA205" s="48" t="s">
        <v>241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0</v>
      </c>
      <c r="AI205" s="47">
        <v>66500000</v>
      </c>
      <c r="AJ205" s="48">
        <v>0</v>
      </c>
      <c r="AK205" s="48">
        <v>0</v>
      </c>
      <c r="AL205" s="48">
        <v>0</v>
      </c>
      <c r="AM205" s="48">
        <v>0</v>
      </c>
      <c r="AN205" s="48">
        <v>0</v>
      </c>
    </row>
    <row r="206" spans="1:40" x14ac:dyDescent="0.25">
      <c r="A206" s="49" t="s">
        <v>0</v>
      </c>
      <c r="B206" s="91" t="s">
        <v>1</v>
      </c>
      <c r="C206" s="92"/>
      <c r="D206" s="49" t="s">
        <v>241</v>
      </c>
      <c r="F206" s="91" t="s">
        <v>241</v>
      </c>
      <c r="G206" s="93"/>
      <c r="H206" s="93"/>
      <c r="I206" s="93"/>
      <c r="J206" s="93"/>
      <c r="K206" s="93"/>
      <c r="L206" s="92"/>
      <c r="M206" s="49" t="s">
        <v>142</v>
      </c>
      <c r="N206" s="91" t="s">
        <v>143</v>
      </c>
      <c r="O206" s="93"/>
      <c r="P206" s="92"/>
      <c r="Q206" s="49" t="s">
        <v>162</v>
      </c>
      <c r="R206" s="49" t="s">
        <v>163</v>
      </c>
      <c r="S206" s="49" t="s">
        <v>33</v>
      </c>
      <c r="T206" s="47">
        <v>294369350</v>
      </c>
      <c r="U206" s="48">
        <v>0</v>
      </c>
      <c r="V206" s="48">
        <v>0</v>
      </c>
      <c r="W206" s="48">
        <v>0</v>
      </c>
      <c r="X206" s="48">
        <v>0</v>
      </c>
      <c r="Y206" s="47">
        <v>294369350</v>
      </c>
      <c r="Z206" s="48">
        <v>0</v>
      </c>
      <c r="AA206" s="47">
        <v>294369350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0</v>
      </c>
      <c r="AI206" s="48">
        <v>0</v>
      </c>
      <c r="AJ206" s="48">
        <v>0</v>
      </c>
      <c r="AK206" s="48">
        <v>0</v>
      </c>
      <c r="AL206" s="48">
        <v>0</v>
      </c>
      <c r="AM206" s="48">
        <v>0</v>
      </c>
      <c r="AN206" s="48">
        <v>0</v>
      </c>
    </row>
    <row r="207" spans="1:40" x14ac:dyDescent="0.25">
      <c r="A207" s="49" t="s">
        <v>36</v>
      </c>
      <c r="B207" s="91" t="s">
        <v>37</v>
      </c>
      <c r="C207" s="92"/>
      <c r="D207" s="49" t="s">
        <v>241</v>
      </c>
      <c r="F207" s="91" t="s">
        <v>241</v>
      </c>
      <c r="G207" s="93"/>
      <c r="H207" s="93"/>
      <c r="I207" s="93"/>
      <c r="J207" s="93"/>
      <c r="K207" s="93"/>
      <c r="L207" s="92"/>
      <c r="M207" s="49" t="s">
        <v>142</v>
      </c>
      <c r="N207" s="91" t="s">
        <v>143</v>
      </c>
      <c r="O207" s="93"/>
      <c r="P207" s="92"/>
      <c r="Q207" s="49" t="s">
        <v>162</v>
      </c>
      <c r="R207" s="49" t="s">
        <v>163</v>
      </c>
      <c r="S207" s="49" t="s">
        <v>33</v>
      </c>
      <c r="T207" s="47">
        <v>294369350</v>
      </c>
      <c r="U207" s="48">
        <v>0</v>
      </c>
      <c r="V207" s="48">
        <v>0</v>
      </c>
      <c r="W207" s="48">
        <v>0</v>
      </c>
      <c r="X207" s="48">
        <v>0</v>
      </c>
      <c r="Y207" s="47">
        <v>294369350</v>
      </c>
      <c r="Z207" s="48">
        <v>0</v>
      </c>
      <c r="AA207" s="47">
        <v>294369350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0</v>
      </c>
      <c r="AI207" s="48">
        <v>0</v>
      </c>
      <c r="AJ207" s="48">
        <v>0</v>
      </c>
      <c r="AK207" s="48">
        <v>0</v>
      </c>
      <c r="AL207" s="48">
        <v>0</v>
      </c>
      <c r="AM207" s="48">
        <v>0</v>
      </c>
      <c r="AN207" s="48">
        <v>0</v>
      </c>
    </row>
    <row r="208" spans="1:40" x14ac:dyDescent="0.25">
      <c r="A208" s="49" t="s">
        <v>36</v>
      </c>
      <c r="B208" s="91" t="s">
        <v>37</v>
      </c>
      <c r="C208" s="92"/>
      <c r="D208" s="49" t="s">
        <v>242</v>
      </c>
      <c r="F208" s="91" t="s">
        <v>243</v>
      </c>
      <c r="G208" s="93"/>
      <c r="H208" s="93"/>
      <c r="I208" s="93"/>
      <c r="J208" s="93"/>
      <c r="K208" s="93"/>
      <c r="L208" s="92"/>
      <c r="M208" s="49" t="s">
        <v>142</v>
      </c>
      <c r="N208" s="91" t="s">
        <v>143</v>
      </c>
      <c r="O208" s="93"/>
      <c r="P208" s="92"/>
      <c r="Q208" s="49" t="s">
        <v>162</v>
      </c>
      <c r="R208" s="49" t="s">
        <v>163</v>
      </c>
      <c r="S208" s="49" t="s">
        <v>33</v>
      </c>
      <c r="T208" s="47">
        <v>294369350</v>
      </c>
      <c r="U208" s="48">
        <v>0</v>
      </c>
      <c r="V208" s="48">
        <v>0</v>
      </c>
      <c r="W208" s="48">
        <v>0</v>
      </c>
      <c r="X208" s="48">
        <v>0</v>
      </c>
      <c r="Y208" s="47">
        <v>294369350</v>
      </c>
      <c r="Z208" s="48" t="s">
        <v>241</v>
      </c>
      <c r="AA208" s="48" t="s">
        <v>241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0</v>
      </c>
      <c r="AI208" s="47">
        <v>87696000</v>
      </c>
      <c r="AJ208" s="47">
        <v>206673350</v>
      </c>
      <c r="AK208" s="48">
        <v>0</v>
      </c>
      <c r="AL208" s="48">
        <v>0</v>
      </c>
      <c r="AM208" s="48">
        <v>0</v>
      </c>
      <c r="AN208" s="48">
        <v>0</v>
      </c>
    </row>
    <row r="209" spans="1:40" x14ac:dyDescent="0.25">
      <c r="A209" s="49" t="s">
        <v>0</v>
      </c>
      <c r="B209" s="91" t="s">
        <v>1</v>
      </c>
      <c r="C209" s="92"/>
      <c r="D209" s="49" t="s">
        <v>241</v>
      </c>
      <c r="F209" s="91" t="s">
        <v>241</v>
      </c>
      <c r="G209" s="93"/>
      <c r="H209" s="93"/>
      <c r="I209" s="93"/>
      <c r="J209" s="93"/>
      <c r="K209" s="93"/>
      <c r="L209" s="92"/>
      <c r="M209" s="49" t="s">
        <v>144</v>
      </c>
      <c r="N209" s="91" t="s">
        <v>145</v>
      </c>
      <c r="O209" s="93"/>
      <c r="P209" s="92"/>
      <c r="Q209" s="49" t="s">
        <v>162</v>
      </c>
      <c r="R209" s="49" t="s">
        <v>163</v>
      </c>
      <c r="S209" s="49" t="s">
        <v>33</v>
      </c>
      <c r="T209" s="47">
        <v>14130650</v>
      </c>
      <c r="U209" s="48">
        <v>0</v>
      </c>
      <c r="V209" s="48">
        <v>0</v>
      </c>
      <c r="W209" s="48">
        <v>0</v>
      </c>
      <c r="X209" s="48">
        <v>0</v>
      </c>
      <c r="Y209" s="47">
        <v>14130650</v>
      </c>
      <c r="Z209" s="48">
        <v>0</v>
      </c>
      <c r="AA209" s="47">
        <v>14130650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0</v>
      </c>
      <c r="AI209" s="48">
        <v>0</v>
      </c>
      <c r="AJ209" s="48">
        <v>0</v>
      </c>
      <c r="AK209" s="48">
        <v>0</v>
      </c>
      <c r="AL209" s="48">
        <v>0</v>
      </c>
      <c r="AM209" s="48">
        <v>0</v>
      </c>
      <c r="AN209" s="48">
        <v>0</v>
      </c>
    </row>
    <row r="210" spans="1:40" x14ac:dyDescent="0.25">
      <c r="A210" s="49" t="s">
        <v>36</v>
      </c>
      <c r="B210" s="91" t="s">
        <v>37</v>
      </c>
      <c r="C210" s="92"/>
      <c r="D210" s="49" t="s">
        <v>241</v>
      </c>
      <c r="F210" s="91" t="s">
        <v>241</v>
      </c>
      <c r="G210" s="93"/>
      <c r="H210" s="93"/>
      <c r="I210" s="93"/>
      <c r="J210" s="93"/>
      <c r="K210" s="93"/>
      <c r="L210" s="92"/>
      <c r="M210" s="49" t="s">
        <v>144</v>
      </c>
      <c r="N210" s="91" t="s">
        <v>145</v>
      </c>
      <c r="O210" s="93"/>
      <c r="P210" s="92"/>
      <c r="Q210" s="49" t="s">
        <v>162</v>
      </c>
      <c r="R210" s="49" t="s">
        <v>163</v>
      </c>
      <c r="S210" s="49" t="s">
        <v>33</v>
      </c>
      <c r="T210" s="47">
        <v>14130650</v>
      </c>
      <c r="U210" s="48">
        <v>0</v>
      </c>
      <c r="V210" s="48">
        <v>0</v>
      </c>
      <c r="W210" s="48">
        <v>0</v>
      </c>
      <c r="X210" s="48">
        <v>0</v>
      </c>
      <c r="Y210" s="47">
        <v>14130650</v>
      </c>
      <c r="Z210" s="48">
        <v>0</v>
      </c>
      <c r="AA210" s="47">
        <v>14130650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0</v>
      </c>
      <c r="AI210" s="48">
        <v>0</v>
      </c>
      <c r="AJ210" s="48">
        <v>0</v>
      </c>
      <c r="AK210" s="48">
        <v>0</v>
      </c>
      <c r="AL210" s="48">
        <v>0</v>
      </c>
      <c r="AM210" s="48">
        <v>0</v>
      </c>
      <c r="AN210" s="48">
        <v>0</v>
      </c>
    </row>
    <row r="211" spans="1:40" x14ac:dyDescent="0.25">
      <c r="A211" s="49" t="s">
        <v>36</v>
      </c>
      <c r="B211" s="91" t="s">
        <v>37</v>
      </c>
      <c r="C211" s="92"/>
      <c r="D211" s="49" t="s">
        <v>242</v>
      </c>
      <c r="F211" s="91" t="s">
        <v>243</v>
      </c>
      <c r="G211" s="93"/>
      <c r="H211" s="93"/>
      <c r="I211" s="93"/>
      <c r="J211" s="93"/>
      <c r="K211" s="93"/>
      <c r="L211" s="92"/>
      <c r="M211" s="49" t="s">
        <v>144</v>
      </c>
      <c r="N211" s="91" t="s">
        <v>145</v>
      </c>
      <c r="O211" s="93"/>
      <c r="P211" s="92"/>
      <c r="Q211" s="49" t="s">
        <v>162</v>
      </c>
      <c r="R211" s="49" t="s">
        <v>163</v>
      </c>
      <c r="S211" s="49" t="s">
        <v>33</v>
      </c>
      <c r="T211" s="47">
        <v>14130650</v>
      </c>
      <c r="U211" s="48">
        <v>0</v>
      </c>
      <c r="V211" s="48">
        <v>0</v>
      </c>
      <c r="W211" s="48">
        <v>0</v>
      </c>
      <c r="X211" s="48">
        <v>0</v>
      </c>
      <c r="Y211" s="47">
        <v>14130650</v>
      </c>
      <c r="Z211" s="48" t="s">
        <v>241</v>
      </c>
      <c r="AA211" s="48" t="s">
        <v>241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0</v>
      </c>
      <c r="AI211" s="48">
        <v>0</v>
      </c>
      <c r="AJ211" s="47">
        <v>14130650</v>
      </c>
      <c r="AK211" s="48">
        <v>0</v>
      </c>
      <c r="AL211" s="48">
        <v>0</v>
      </c>
      <c r="AM211" s="48">
        <v>0</v>
      </c>
      <c r="AN211" s="48">
        <v>0</v>
      </c>
    </row>
    <row r="212" spans="1:40" x14ac:dyDescent="0.25">
      <c r="A212" s="49" t="s">
        <v>0</v>
      </c>
      <c r="B212" s="91" t="s">
        <v>1</v>
      </c>
      <c r="C212" s="92"/>
      <c r="D212" s="49" t="s">
        <v>241</v>
      </c>
      <c r="F212" s="91" t="s">
        <v>241</v>
      </c>
      <c r="G212" s="93"/>
      <c r="H212" s="93"/>
      <c r="I212" s="93"/>
      <c r="J212" s="93"/>
      <c r="K212" s="93"/>
      <c r="L212" s="92"/>
      <c r="M212" s="49" t="s">
        <v>164</v>
      </c>
      <c r="N212" s="91" t="s">
        <v>165</v>
      </c>
      <c r="O212" s="93"/>
      <c r="P212" s="92"/>
      <c r="Q212" s="49" t="s">
        <v>31</v>
      </c>
      <c r="R212" s="49" t="s">
        <v>32</v>
      </c>
      <c r="S212" s="49" t="s">
        <v>33</v>
      </c>
      <c r="T212" s="47">
        <v>18720000000</v>
      </c>
      <c r="U212" s="48">
        <v>0</v>
      </c>
      <c r="V212" s="48">
        <v>0</v>
      </c>
      <c r="W212" s="48">
        <v>0</v>
      </c>
      <c r="X212" s="48">
        <v>0</v>
      </c>
      <c r="Y212" s="47">
        <v>18720000000</v>
      </c>
      <c r="Z212" s="47">
        <v>18720000000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0</v>
      </c>
      <c r="AI212" s="48">
        <v>0</v>
      </c>
      <c r="AJ212" s="48">
        <v>0</v>
      </c>
      <c r="AK212" s="48">
        <v>0</v>
      </c>
      <c r="AL212" s="48">
        <v>0</v>
      </c>
      <c r="AM212" s="48">
        <v>0</v>
      </c>
      <c r="AN212" s="48">
        <v>0</v>
      </c>
    </row>
    <row r="213" spans="1:40" x14ac:dyDescent="0.25">
      <c r="A213" s="49" t="s">
        <v>0</v>
      </c>
      <c r="B213" s="91" t="s">
        <v>1</v>
      </c>
      <c r="C213" s="92"/>
      <c r="D213" s="49" t="s">
        <v>241</v>
      </c>
      <c r="F213" s="91" t="s">
        <v>241</v>
      </c>
      <c r="G213" s="93"/>
      <c r="H213" s="93"/>
      <c r="I213" s="93"/>
      <c r="J213" s="93"/>
      <c r="K213" s="93"/>
      <c r="L213" s="92"/>
      <c r="M213" s="49" t="s">
        <v>164</v>
      </c>
      <c r="N213" s="91" t="s">
        <v>165</v>
      </c>
      <c r="O213" s="93"/>
      <c r="P213" s="92"/>
      <c r="Q213" s="49" t="s">
        <v>162</v>
      </c>
      <c r="R213" s="49" t="s">
        <v>163</v>
      </c>
      <c r="S213" s="49" t="s">
        <v>33</v>
      </c>
      <c r="T213" s="47">
        <v>308500000</v>
      </c>
      <c r="U213" s="48">
        <v>0</v>
      </c>
      <c r="V213" s="48">
        <v>0</v>
      </c>
      <c r="W213" s="48">
        <v>0</v>
      </c>
      <c r="X213" s="48">
        <v>0</v>
      </c>
      <c r="Y213" s="47">
        <v>308500000</v>
      </c>
      <c r="Z213" s="47">
        <v>308500000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0</v>
      </c>
      <c r="AG213" s="48">
        <v>0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0</v>
      </c>
      <c r="AN213" s="48">
        <v>0</v>
      </c>
    </row>
    <row r="214" spans="1:40" x14ac:dyDescent="0.25">
      <c r="A214" s="49" t="s">
        <v>0</v>
      </c>
      <c r="B214" s="91" t="s">
        <v>1</v>
      </c>
      <c r="C214" s="92"/>
      <c r="D214" s="49" t="s">
        <v>241</v>
      </c>
      <c r="F214" s="91" t="s">
        <v>241</v>
      </c>
      <c r="G214" s="93"/>
      <c r="H214" s="93"/>
      <c r="I214" s="93"/>
      <c r="J214" s="93"/>
      <c r="K214" s="93"/>
      <c r="L214" s="92"/>
      <c r="M214" s="49" t="s">
        <v>166</v>
      </c>
      <c r="N214" s="91" t="s">
        <v>167</v>
      </c>
      <c r="O214" s="93"/>
      <c r="P214" s="92"/>
      <c r="Q214" s="49" t="s">
        <v>31</v>
      </c>
      <c r="R214" s="49" t="s">
        <v>32</v>
      </c>
      <c r="S214" s="49" t="s">
        <v>33</v>
      </c>
      <c r="T214" s="47">
        <v>716799305</v>
      </c>
      <c r="U214" s="48">
        <v>0</v>
      </c>
      <c r="V214" s="48">
        <v>0</v>
      </c>
      <c r="W214" s="48">
        <v>0</v>
      </c>
      <c r="X214" s="48">
        <v>0</v>
      </c>
      <c r="Y214" s="47">
        <v>716799305</v>
      </c>
      <c r="Z214" s="48">
        <v>0</v>
      </c>
      <c r="AA214" s="47">
        <v>716799305</v>
      </c>
      <c r="AB214" s="48">
        <v>0</v>
      </c>
      <c r="AC214" s="48">
        <v>0</v>
      </c>
      <c r="AD214" s="48">
        <v>0</v>
      </c>
      <c r="AE214" s="48">
        <v>0</v>
      </c>
      <c r="AF214" s="48">
        <v>0</v>
      </c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0</v>
      </c>
      <c r="AN214" s="48">
        <v>0</v>
      </c>
    </row>
    <row r="215" spans="1:40" x14ac:dyDescent="0.25">
      <c r="A215" s="49" t="s">
        <v>0</v>
      </c>
      <c r="B215" s="91" t="s">
        <v>1</v>
      </c>
      <c r="C215" s="92"/>
      <c r="D215" s="49" t="s">
        <v>262</v>
      </c>
      <c r="F215" s="91" t="s">
        <v>37</v>
      </c>
      <c r="G215" s="93"/>
      <c r="H215" s="93"/>
      <c r="I215" s="93"/>
      <c r="J215" s="93"/>
      <c r="K215" s="93"/>
      <c r="L215" s="92"/>
      <c r="M215" s="49" t="s">
        <v>166</v>
      </c>
      <c r="N215" s="91" t="s">
        <v>167</v>
      </c>
      <c r="O215" s="93"/>
      <c r="P215" s="92"/>
      <c r="Q215" s="49" t="s">
        <v>31</v>
      </c>
      <c r="R215" s="49" t="s">
        <v>32</v>
      </c>
      <c r="S215" s="49" t="s">
        <v>33</v>
      </c>
      <c r="T215" s="47">
        <v>716799305</v>
      </c>
      <c r="U215" s="48">
        <v>0</v>
      </c>
      <c r="V215" s="48">
        <v>0</v>
      </c>
      <c r="W215" s="48">
        <v>0</v>
      </c>
      <c r="X215" s="48">
        <v>0</v>
      </c>
      <c r="Y215" s="47">
        <v>716799305</v>
      </c>
      <c r="Z215" s="48" t="s">
        <v>241</v>
      </c>
      <c r="AA215" s="48" t="s">
        <v>241</v>
      </c>
      <c r="AB215" s="48">
        <v>0</v>
      </c>
      <c r="AC215" s="48">
        <v>0</v>
      </c>
      <c r="AD215" s="48">
        <v>0</v>
      </c>
      <c r="AE215" s="48">
        <v>0</v>
      </c>
      <c r="AF215" s="48">
        <v>0</v>
      </c>
      <c r="AG215" s="48">
        <v>0</v>
      </c>
      <c r="AH215" s="48">
        <v>0</v>
      </c>
      <c r="AI215" s="47">
        <v>716799305</v>
      </c>
      <c r="AJ215" s="48">
        <v>0</v>
      </c>
      <c r="AK215" s="48">
        <v>0</v>
      </c>
      <c r="AL215" s="48">
        <v>0</v>
      </c>
      <c r="AM215" s="48">
        <v>0</v>
      </c>
      <c r="AN215" s="47">
        <v>716799305</v>
      </c>
    </row>
    <row r="216" spans="1:40" x14ac:dyDescent="0.25">
      <c r="A216" s="49" t="s">
        <v>36</v>
      </c>
      <c r="B216" s="91" t="s">
        <v>37</v>
      </c>
      <c r="C216" s="92"/>
      <c r="D216" s="49" t="s">
        <v>241</v>
      </c>
      <c r="F216" s="91" t="s">
        <v>241</v>
      </c>
      <c r="G216" s="93"/>
      <c r="H216" s="93"/>
      <c r="I216" s="93"/>
      <c r="J216" s="93"/>
      <c r="K216" s="93"/>
      <c r="L216" s="92"/>
      <c r="M216" s="49" t="s">
        <v>166</v>
      </c>
      <c r="N216" s="91" t="s">
        <v>167</v>
      </c>
      <c r="O216" s="93"/>
      <c r="P216" s="92"/>
      <c r="Q216" s="49" t="s">
        <v>31</v>
      </c>
      <c r="R216" s="49" t="s">
        <v>32</v>
      </c>
      <c r="S216" s="49" t="s">
        <v>33</v>
      </c>
      <c r="T216" s="47">
        <v>716799305</v>
      </c>
      <c r="U216" s="48">
        <v>0</v>
      </c>
      <c r="V216" s="47">
        <v>716799305</v>
      </c>
      <c r="W216" s="48">
        <v>0</v>
      </c>
      <c r="X216" s="48">
        <v>0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0</v>
      </c>
      <c r="AG216" s="48">
        <v>0</v>
      </c>
      <c r="AH216" s="48">
        <v>0</v>
      </c>
      <c r="AI216" s="48">
        <v>0</v>
      </c>
      <c r="AJ216" s="48">
        <v>0</v>
      </c>
      <c r="AK216" s="48">
        <v>0</v>
      </c>
      <c r="AL216" s="48">
        <v>0</v>
      </c>
      <c r="AM216" s="48">
        <v>0</v>
      </c>
      <c r="AN216" s="48">
        <v>0</v>
      </c>
    </row>
    <row r="217" spans="1:40" x14ac:dyDescent="0.25">
      <c r="A217" s="49" t="s">
        <v>36</v>
      </c>
      <c r="B217" s="91" t="s">
        <v>37</v>
      </c>
      <c r="C217" s="92"/>
      <c r="D217" s="49" t="s">
        <v>242</v>
      </c>
      <c r="F217" s="91" t="s">
        <v>243</v>
      </c>
      <c r="G217" s="93"/>
      <c r="H217" s="93"/>
      <c r="I217" s="93"/>
      <c r="J217" s="93"/>
      <c r="K217" s="93"/>
      <c r="L217" s="92"/>
      <c r="M217" s="49" t="s">
        <v>166</v>
      </c>
      <c r="N217" s="91" t="s">
        <v>167</v>
      </c>
      <c r="O217" s="93"/>
      <c r="P217" s="92"/>
      <c r="Q217" s="49" t="s">
        <v>31</v>
      </c>
      <c r="R217" s="49" t="s">
        <v>32</v>
      </c>
      <c r="S217" s="49" t="s">
        <v>33</v>
      </c>
      <c r="T217" s="47">
        <v>716799305</v>
      </c>
      <c r="U217" s="48">
        <v>0</v>
      </c>
      <c r="V217" s="47">
        <v>716799305</v>
      </c>
      <c r="W217" s="48">
        <v>0</v>
      </c>
      <c r="X217" s="48">
        <v>0</v>
      </c>
      <c r="Y217" s="48">
        <v>0</v>
      </c>
      <c r="Z217" s="48" t="s">
        <v>241</v>
      </c>
      <c r="AA217" s="48" t="s">
        <v>241</v>
      </c>
      <c r="AB217" s="48">
        <v>0</v>
      </c>
      <c r="AC217" s="48">
        <v>0</v>
      </c>
      <c r="AD217" s="48">
        <v>0</v>
      </c>
      <c r="AE217" s="48">
        <v>0</v>
      </c>
      <c r="AF217" s="48">
        <v>0</v>
      </c>
      <c r="AG217" s="48">
        <v>0</v>
      </c>
      <c r="AH217" s="48">
        <v>0</v>
      </c>
      <c r="AI217" s="48">
        <v>0</v>
      </c>
      <c r="AJ217" s="48">
        <v>0</v>
      </c>
      <c r="AK217" s="48">
        <v>0</v>
      </c>
      <c r="AL217" s="48">
        <v>0</v>
      </c>
      <c r="AM217" s="48">
        <v>0</v>
      </c>
      <c r="AN217" s="48">
        <v>0</v>
      </c>
    </row>
    <row r="218" spans="1:40" x14ac:dyDescent="0.25">
      <c r="A218" s="49" t="s">
        <v>0</v>
      </c>
      <c r="B218" s="91" t="s">
        <v>1</v>
      </c>
      <c r="C218" s="92"/>
      <c r="D218" s="49" t="s">
        <v>241</v>
      </c>
      <c r="F218" s="91" t="s">
        <v>241</v>
      </c>
      <c r="G218" s="93"/>
      <c r="H218" s="93"/>
      <c r="I218" s="93"/>
      <c r="J218" s="93"/>
      <c r="K218" s="93"/>
      <c r="L218" s="92"/>
      <c r="M218" s="49" t="s">
        <v>166</v>
      </c>
      <c r="N218" s="91" t="s">
        <v>167</v>
      </c>
      <c r="O218" s="93"/>
      <c r="P218" s="92"/>
      <c r="Q218" s="49" t="s">
        <v>168</v>
      </c>
      <c r="R218" s="49" t="s">
        <v>32</v>
      </c>
      <c r="S218" s="49" t="s">
        <v>33</v>
      </c>
      <c r="T218" s="47">
        <v>1280000000</v>
      </c>
      <c r="U218" s="48">
        <v>0</v>
      </c>
      <c r="V218" s="48">
        <v>0</v>
      </c>
      <c r="W218" s="48">
        <v>0</v>
      </c>
      <c r="X218" s="48">
        <v>0</v>
      </c>
      <c r="Y218" s="47">
        <v>1280000000</v>
      </c>
      <c r="Z218" s="48">
        <v>0</v>
      </c>
      <c r="AA218" s="48">
        <v>0</v>
      </c>
      <c r="AB218" s="47">
        <v>1280000000</v>
      </c>
      <c r="AC218" s="48">
        <v>0</v>
      </c>
      <c r="AD218" s="48">
        <v>0</v>
      </c>
      <c r="AE218" s="48">
        <v>0</v>
      </c>
      <c r="AF218" s="47">
        <v>1280000000</v>
      </c>
      <c r="AG218" s="48">
        <v>0</v>
      </c>
      <c r="AH218" s="48">
        <v>0</v>
      </c>
      <c r="AI218" s="48">
        <v>0</v>
      </c>
      <c r="AJ218" s="48">
        <v>0</v>
      </c>
      <c r="AK218" s="48">
        <v>0</v>
      </c>
      <c r="AL218" s="48">
        <v>0</v>
      </c>
      <c r="AM218" s="48">
        <v>0</v>
      </c>
      <c r="AN218" s="48">
        <v>0</v>
      </c>
    </row>
    <row r="219" spans="1:40" x14ac:dyDescent="0.25">
      <c r="A219" s="49" t="s">
        <v>0</v>
      </c>
      <c r="B219" s="91" t="s">
        <v>1</v>
      </c>
      <c r="C219" s="92"/>
      <c r="D219" s="49" t="s">
        <v>241</v>
      </c>
      <c r="F219" s="91" t="s">
        <v>241</v>
      </c>
      <c r="G219" s="93"/>
      <c r="H219" s="93"/>
      <c r="I219" s="93"/>
      <c r="J219" s="93"/>
      <c r="K219" s="93"/>
      <c r="L219" s="92"/>
      <c r="M219" s="49" t="s">
        <v>169</v>
      </c>
      <c r="N219" s="91" t="s">
        <v>170</v>
      </c>
      <c r="O219" s="93"/>
      <c r="P219" s="92"/>
      <c r="Q219" s="49" t="s">
        <v>31</v>
      </c>
      <c r="R219" s="49" t="s">
        <v>32</v>
      </c>
      <c r="S219" s="49" t="s">
        <v>33</v>
      </c>
      <c r="T219" s="47">
        <v>146125000</v>
      </c>
      <c r="U219" s="48">
        <v>0</v>
      </c>
      <c r="V219" s="48">
        <v>0</v>
      </c>
      <c r="W219" s="48">
        <v>0</v>
      </c>
      <c r="X219" s="48">
        <v>0</v>
      </c>
      <c r="Y219" s="47">
        <v>146125000</v>
      </c>
      <c r="Z219" s="47">
        <v>146125000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0</v>
      </c>
      <c r="AG219" s="48">
        <v>0</v>
      </c>
      <c r="AH219" s="48">
        <v>0</v>
      </c>
      <c r="AI219" s="48">
        <v>0</v>
      </c>
      <c r="AJ219" s="48">
        <v>0</v>
      </c>
      <c r="AK219" s="48">
        <v>0</v>
      </c>
      <c r="AL219" s="48">
        <v>0</v>
      </c>
      <c r="AM219" s="48">
        <v>0</v>
      </c>
      <c r="AN219" s="48">
        <v>0</v>
      </c>
    </row>
    <row r="220" spans="1:40" x14ac:dyDescent="0.25">
      <c r="A220" s="49" t="s">
        <v>0</v>
      </c>
      <c r="B220" s="91" t="s">
        <v>1</v>
      </c>
      <c r="C220" s="92"/>
      <c r="D220" s="49" t="s">
        <v>241</v>
      </c>
      <c r="F220" s="91" t="s">
        <v>241</v>
      </c>
      <c r="G220" s="93"/>
      <c r="H220" s="93"/>
      <c r="I220" s="93"/>
      <c r="J220" s="93"/>
      <c r="K220" s="93"/>
      <c r="L220" s="92"/>
      <c r="M220" s="49" t="s">
        <v>171</v>
      </c>
      <c r="N220" s="91" t="s">
        <v>172</v>
      </c>
      <c r="O220" s="93"/>
      <c r="P220" s="92"/>
      <c r="Q220" s="49" t="s">
        <v>31</v>
      </c>
      <c r="R220" s="49" t="s">
        <v>32</v>
      </c>
      <c r="S220" s="49" t="s">
        <v>33</v>
      </c>
      <c r="T220" s="47">
        <v>141872434.84</v>
      </c>
      <c r="U220" s="48">
        <v>0</v>
      </c>
      <c r="V220" s="48">
        <v>0</v>
      </c>
      <c r="W220" s="48">
        <v>0</v>
      </c>
      <c r="X220" s="47">
        <v>35000000</v>
      </c>
      <c r="Y220" s="47">
        <v>106872434.84</v>
      </c>
      <c r="Z220" s="48">
        <v>0</v>
      </c>
      <c r="AA220" s="47">
        <v>106872434.84</v>
      </c>
      <c r="AB220" s="48">
        <v>0</v>
      </c>
      <c r="AC220" s="48">
        <v>0</v>
      </c>
      <c r="AD220" s="48">
        <v>0</v>
      </c>
      <c r="AE220" s="48">
        <v>0</v>
      </c>
      <c r="AF220" s="48">
        <v>0</v>
      </c>
      <c r="AG220" s="48">
        <v>0</v>
      </c>
      <c r="AH220" s="48">
        <v>0</v>
      </c>
      <c r="AI220" s="48">
        <v>0</v>
      </c>
      <c r="AJ220" s="48">
        <v>0</v>
      </c>
      <c r="AK220" s="48">
        <v>0</v>
      </c>
      <c r="AL220" s="48">
        <v>0</v>
      </c>
      <c r="AM220" s="48">
        <v>0</v>
      </c>
      <c r="AN220" s="48">
        <v>0</v>
      </c>
    </row>
    <row r="221" spans="1:40" x14ac:dyDescent="0.25">
      <c r="A221" s="49" t="s">
        <v>36</v>
      </c>
      <c r="B221" s="91" t="s">
        <v>37</v>
      </c>
      <c r="C221" s="92"/>
      <c r="D221" s="49" t="s">
        <v>241</v>
      </c>
      <c r="F221" s="91" t="s">
        <v>241</v>
      </c>
      <c r="G221" s="93"/>
      <c r="H221" s="93"/>
      <c r="I221" s="93"/>
      <c r="J221" s="93"/>
      <c r="K221" s="93"/>
      <c r="L221" s="92"/>
      <c r="M221" s="49" t="s">
        <v>171</v>
      </c>
      <c r="N221" s="91" t="s">
        <v>172</v>
      </c>
      <c r="O221" s="93"/>
      <c r="P221" s="92"/>
      <c r="Q221" s="49" t="s">
        <v>31</v>
      </c>
      <c r="R221" s="49" t="s">
        <v>32</v>
      </c>
      <c r="S221" s="49" t="s">
        <v>33</v>
      </c>
      <c r="T221" s="47">
        <v>141872434.84</v>
      </c>
      <c r="U221" s="48">
        <v>0</v>
      </c>
      <c r="V221" s="47">
        <v>35000000</v>
      </c>
      <c r="W221" s="48">
        <v>0</v>
      </c>
      <c r="X221" s="48">
        <v>0</v>
      </c>
      <c r="Y221" s="47">
        <v>106872434.84</v>
      </c>
      <c r="Z221" s="48">
        <v>0</v>
      </c>
      <c r="AA221" s="47">
        <v>106872434.84</v>
      </c>
      <c r="AB221" s="48">
        <v>0</v>
      </c>
      <c r="AC221" s="48">
        <v>0</v>
      </c>
      <c r="AD221" s="48">
        <v>0</v>
      </c>
      <c r="AE221" s="48">
        <v>0</v>
      </c>
      <c r="AF221" s="48">
        <v>0</v>
      </c>
      <c r="AG221" s="48">
        <v>0</v>
      </c>
      <c r="AH221" s="48">
        <v>0</v>
      </c>
      <c r="AI221" s="48">
        <v>0</v>
      </c>
      <c r="AJ221" s="48">
        <v>0</v>
      </c>
      <c r="AK221" s="48">
        <v>0</v>
      </c>
      <c r="AL221" s="48">
        <v>0</v>
      </c>
      <c r="AM221" s="48">
        <v>0</v>
      </c>
      <c r="AN221" s="48">
        <v>0</v>
      </c>
    </row>
    <row r="222" spans="1:40" x14ac:dyDescent="0.25">
      <c r="A222" s="49" t="s">
        <v>36</v>
      </c>
      <c r="B222" s="91" t="s">
        <v>37</v>
      </c>
      <c r="C222" s="92"/>
      <c r="D222" s="49" t="s">
        <v>242</v>
      </c>
      <c r="F222" s="91" t="s">
        <v>243</v>
      </c>
      <c r="G222" s="93"/>
      <c r="H222" s="93"/>
      <c r="I222" s="93"/>
      <c r="J222" s="93"/>
      <c r="K222" s="93"/>
      <c r="L222" s="92"/>
      <c r="M222" s="49" t="s">
        <v>171</v>
      </c>
      <c r="N222" s="91" t="s">
        <v>172</v>
      </c>
      <c r="O222" s="93"/>
      <c r="P222" s="92"/>
      <c r="Q222" s="49" t="s">
        <v>31</v>
      </c>
      <c r="R222" s="49" t="s">
        <v>32</v>
      </c>
      <c r="S222" s="49" t="s">
        <v>33</v>
      </c>
      <c r="T222" s="47">
        <v>141872434.84</v>
      </c>
      <c r="U222" s="48">
        <v>0</v>
      </c>
      <c r="V222" s="47">
        <v>35000000</v>
      </c>
      <c r="W222" s="48">
        <v>0</v>
      </c>
      <c r="X222" s="48">
        <v>0</v>
      </c>
      <c r="Y222" s="47">
        <v>106872434.84</v>
      </c>
      <c r="Z222" s="48" t="s">
        <v>241</v>
      </c>
      <c r="AA222" s="48" t="s">
        <v>241</v>
      </c>
      <c r="AB222" s="48">
        <v>0</v>
      </c>
      <c r="AC222" s="48">
        <v>0</v>
      </c>
      <c r="AD222" s="48">
        <v>0</v>
      </c>
      <c r="AE222" s="48">
        <v>0</v>
      </c>
      <c r="AF222" s="48">
        <v>0</v>
      </c>
      <c r="AG222" s="48">
        <v>0</v>
      </c>
      <c r="AH222" s="48">
        <v>0</v>
      </c>
      <c r="AI222" s="47">
        <v>106872434.84</v>
      </c>
      <c r="AJ222" s="48">
        <v>0</v>
      </c>
      <c r="AK222" s="48">
        <v>0</v>
      </c>
      <c r="AL222" s="48">
        <v>0</v>
      </c>
      <c r="AM222" s="48">
        <v>0</v>
      </c>
      <c r="AN222" s="48">
        <v>0</v>
      </c>
    </row>
    <row r="223" spans="1:40" x14ac:dyDescent="0.25">
      <c r="A223" s="49" t="s">
        <v>0</v>
      </c>
      <c r="B223" s="91" t="s">
        <v>1</v>
      </c>
      <c r="C223" s="92"/>
      <c r="D223" s="49" t="s">
        <v>241</v>
      </c>
      <c r="F223" s="91" t="s">
        <v>241</v>
      </c>
      <c r="G223" s="93"/>
      <c r="H223" s="93"/>
      <c r="I223" s="93"/>
      <c r="J223" s="93"/>
      <c r="K223" s="93"/>
      <c r="L223" s="92"/>
      <c r="M223" s="49" t="s">
        <v>173</v>
      </c>
      <c r="N223" s="91" t="s">
        <v>174</v>
      </c>
      <c r="O223" s="93"/>
      <c r="P223" s="92"/>
      <c r="Q223" s="49" t="s">
        <v>31</v>
      </c>
      <c r="R223" s="49" t="s">
        <v>32</v>
      </c>
      <c r="S223" s="49" t="s">
        <v>33</v>
      </c>
      <c r="T223" s="47">
        <v>4252565.16</v>
      </c>
      <c r="U223" s="48">
        <v>0</v>
      </c>
      <c r="V223" s="48">
        <v>0</v>
      </c>
      <c r="W223" s="47">
        <v>35000000</v>
      </c>
      <c r="X223" s="48">
        <v>0</v>
      </c>
      <c r="Y223" s="47">
        <v>39252565.159999996</v>
      </c>
      <c r="Z223" s="48">
        <v>0</v>
      </c>
      <c r="AA223" s="47">
        <v>39252565.159999996</v>
      </c>
      <c r="AB223" s="48">
        <v>0</v>
      </c>
      <c r="AC223" s="48">
        <v>0</v>
      </c>
      <c r="AD223" s="48">
        <v>0</v>
      </c>
      <c r="AE223" s="48">
        <v>0</v>
      </c>
      <c r="AF223" s="48">
        <v>0</v>
      </c>
      <c r="AG223" s="48">
        <v>0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0</v>
      </c>
      <c r="AN223" s="48">
        <v>0</v>
      </c>
    </row>
    <row r="224" spans="1:40" x14ac:dyDescent="0.25">
      <c r="A224" s="49" t="s">
        <v>36</v>
      </c>
      <c r="B224" s="91" t="s">
        <v>37</v>
      </c>
      <c r="C224" s="92"/>
      <c r="D224" s="49" t="s">
        <v>241</v>
      </c>
      <c r="F224" s="91" t="s">
        <v>241</v>
      </c>
      <c r="G224" s="93"/>
      <c r="H224" s="93"/>
      <c r="I224" s="93"/>
      <c r="J224" s="93"/>
      <c r="K224" s="93"/>
      <c r="L224" s="92"/>
      <c r="M224" s="49" t="s">
        <v>173</v>
      </c>
      <c r="N224" s="91" t="s">
        <v>174</v>
      </c>
      <c r="O224" s="93"/>
      <c r="P224" s="92"/>
      <c r="Q224" s="49" t="s">
        <v>31</v>
      </c>
      <c r="R224" s="49" t="s">
        <v>32</v>
      </c>
      <c r="S224" s="49" t="s">
        <v>33</v>
      </c>
      <c r="T224" s="47">
        <v>4252565.16</v>
      </c>
      <c r="U224" s="47">
        <v>35000000</v>
      </c>
      <c r="V224" s="48">
        <v>0</v>
      </c>
      <c r="W224" s="48">
        <v>0</v>
      </c>
      <c r="X224" s="48">
        <v>0</v>
      </c>
      <c r="Y224" s="47">
        <v>39252565.159999996</v>
      </c>
      <c r="Z224" s="48">
        <v>0</v>
      </c>
      <c r="AA224" s="47">
        <v>39252565.159999996</v>
      </c>
      <c r="AB224" s="48">
        <v>0</v>
      </c>
      <c r="AC224" s="48">
        <v>0</v>
      </c>
      <c r="AD224" s="48">
        <v>0</v>
      </c>
      <c r="AE224" s="48">
        <v>0</v>
      </c>
      <c r="AF224" s="48">
        <v>0</v>
      </c>
      <c r="AG224" s="48">
        <v>0</v>
      </c>
      <c r="AH224" s="48">
        <v>0</v>
      </c>
      <c r="AI224" s="48">
        <v>0</v>
      </c>
      <c r="AJ224" s="48">
        <v>0</v>
      </c>
      <c r="AK224" s="48">
        <v>0</v>
      </c>
      <c r="AL224" s="48">
        <v>0</v>
      </c>
      <c r="AM224" s="48">
        <v>0</v>
      </c>
      <c r="AN224" s="48">
        <v>0</v>
      </c>
    </row>
    <row r="225" spans="1:40" x14ac:dyDescent="0.25">
      <c r="A225" s="49" t="s">
        <v>36</v>
      </c>
      <c r="B225" s="91" t="s">
        <v>37</v>
      </c>
      <c r="C225" s="92"/>
      <c r="D225" s="49" t="s">
        <v>242</v>
      </c>
      <c r="F225" s="91" t="s">
        <v>243</v>
      </c>
      <c r="G225" s="93"/>
      <c r="H225" s="93"/>
      <c r="I225" s="93"/>
      <c r="J225" s="93"/>
      <c r="K225" s="93"/>
      <c r="L225" s="92"/>
      <c r="M225" s="49" t="s">
        <v>173</v>
      </c>
      <c r="N225" s="91" t="s">
        <v>174</v>
      </c>
      <c r="O225" s="93"/>
      <c r="P225" s="92"/>
      <c r="Q225" s="49" t="s">
        <v>31</v>
      </c>
      <c r="R225" s="49" t="s">
        <v>32</v>
      </c>
      <c r="S225" s="49" t="s">
        <v>33</v>
      </c>
      <c r="T225" s="47">
        <v>4252565.16</v>
      </c>
      <c r="U225" s="47">
        <v>35000000</v>
      </c>
      <c r="V225" s="48">
        <v>0</v>
      </c>
      <c r="W225" s="48">
        <v>0</v>
      </c>
      <c r="X225" s="48">
        <v>0</v>
      </c>
      <c r="Y225" s="47">
        <v>39252565.159999996</v>
      </c>
      <c r="Z225" s="48" t="s">
        <v>241</v>
      </c>
      <c r="AA225" s="48" t="s">
        <v>241</v>
      </c>
      <c r="AB225" s="48">
        <v>0</v>
      </c>
      <c r="AC225" s="48">
        <v>0</v>
      </c>
      <c r="AD225" s="48">
        <v>0</v>
      </c>
      <c r="AE225" s="48">
        <v>0</v>
      </c>
      <c r="AF225" s="48">
        <v>0</v>
      </c>
      <c r="AG225" s="48">
        <v>0</v>
      </c>
      <c r="AH225" s="48">
        <v>0</v>
      </c>
      <c r="AI225" s="47">
        <v>39252565.159999996</v>
      </c>
      <c r="AJ225" s="48">
        <v>0</v>
      </c>
      <c r="AK225" s="48">
        <v>0</v>
      </c>
      <c r="AL225" s="48">
        <v>0</v>
      </c>
      <c r="AM225" s="48">
        <v>0</v>
      </c>
      <c r="AN225" s="48">
        <v>0</v>
      </c>
    </row>
    <row r="226" spans="1:40" x14ac:dyDescent="0.25">
      <c r="A226" s="49" t="s">
        <v>0</v>
      </c>
      <c r="B226" s="91" t="s">
        <v>1</v>
      </c>
      <c r="C226" s="92"/>
      <c r="D226" s="49" t="s">
        <v>241</v>
      </c>
      <c r="F226" s="91" t="s">
        <v>241</v>
      </c>
      <c r="G226" s="93"/>
      <c r="H226" s="93"/>
      <c r="I226" s="93"/>
      <c r="J226" s="93"/>
      <c r="K226" s="93"/>
      <c r="L226" s="92"/>
      <c r="M226" s="49" t="s">
        <v>175</v>
      </c>
      <c r="N226" s="91" t="s">
        <v>176</v>
      </c>
      <c r="O226" s="93"/>
      <c r="P226" s="92"/>
      <c r="Q226" s="49" t="s">
        <v>31</v>
      </c>
      <c r="R226" s="49" t="s">
        <v>32</v>
      </c>
      <c r="S226" s="49" t="s">
        <v>33</v>
      </c>
      <c r="T226" s="47">
        <v>210738000</v>
      </c>
      <c r="U226" s="48">
        <v>0</v>
      </c>
      <c r="V226" s="48">
        <v>0</v>
      </c>
      <c r="W226" s="48">
        <v>0</v>
      </c>
      <c r="X226" s="48">
        <v>0</v>
      </c>
      <c r="Y226" s="47">
        <v>210738000</v>
      </c>
      <c r="Z226" s="48">
        <v>0</v>
      </c>
      <c r="AA226" s="47">
        <v>210738000</v>
      </c>
      <c r="AB226" s="48">
        <v>0</v>
      </c>
      <c r="AC226" s="48">
        <v>0</v>
      </c>
      <c r="AD226" s="48">
        <v>0</v>
      </c>
      <c r="AE226" s="48">
        <v>0</v>
      </c>
      <c r="AF226" s="48">
        <v>0</v>
      </c>
      <c r="AG226" s="48">
        <v>0</v>
      </c>
      <c r="AH226" s="48">
        <v>0</v>
      </c>
      <c r="AI226" s="48">
        <v>0</v>
      </c>
      <c r="AJ226" s="48">
        <v>0</v>
      </c>
      <c r="AK226" s="48">
        <v>0</v>
      </c>
      <c r="AL226" s="48">
        <v>0</v>
      </c>
      <c r="AM226" s="48">
        <v>0</v>
      </c>
      <c r="AN226" s="48">
        <v>0</v>
      </c>
    </row>
    <row r="227" spans="1:40" x14ac:dyDescent="0.25">
      <c r="A227" s="49" t="s">
        <v>36</v>
      </c>
      <c r="B227" s="91" t="s">
        <v>37</v>
      </c>
      <c r="C227" s="92"/>
      <c r="D227" s="49" t="s">
        <v>241</v>
      </c>
      <c r="F227" s="91" t="s">
        <v>241</v>
      </c>
      <c r="G227" s="93"/>
      <c r="H227" s="93"/>
      <c r="I227" s="93"/>
      <c r="J227" s="93"/>
      <c r="K227" s="93"/>
      <c r="L227" s="92"/>
      <c r="M227" s="49" t="s">
        <v>175</v>
      </c>
      <c r="N227" s="91" t="s">
        <v>176</v>
      </c>
      <c r="O227" s="93"/>
      <c r="P227" s="92"/>
      <c r="Q227" s="49" t="s">
        <v>31</v>
      </c>
      <c r="R227" s="49" t="s">
        <v>32</v>
      </c>
      <c r="S227" s="49" t="s">
        <v>33</v>
      </c>
      <c r="T227" s="47">
        <v>210738000</v>
      </c>
      <c r="U227" s="48">
        <v>0</v>
      </c>
      <c r="V227" s="48">
        <v>0</v>
      </c>
      <c r="W227" s="48">
        <v>0</v>
      </c>
      <c r="X227" s="48">
        <v>0</v>
      </c>
      <c r="Y227" s="47">
        <v>210738000</v>
      </c>
      <c r="Z227" s="48">
        <v>0</v>
      </c>
      <c r="AA227" s="47">
        <v>210738000</v>
      </c>
      <c r="AB227" s="48">
        <v>0</v>
      </c>
      <c r="AC227" s="48">
        <v>0</v>
      </c>
      <c r="AD227" s="48">
        <v>0</v>
      </c>
      <c r="AE227" s="48">
        <v>0</v>
      </c>
      <c r="AF227" s="48">
        <v>0</v>
      </c>
      <c r="AG227" s="48">
        <v>0</v>
      </c>
      <c r="AH227" s="48">
        <v>0</v>
      </c>
      <c r="AI227" s="48">
        <v>0</v>
      </c>
      <c r="AJ227" s="48">
        <v>0</v>
      </c>
      <c r="AK227" s="48">
        <v>0</v>
      </c>
      <c r="AL227" s="48">
        <v>0</v>
      </c>
      <c r="AM227" s="48">
        <v>0</v>
      </c>
      <c r="AN227" s="48">
        <v>0</v>
      </c>
    </row>
    <row r="228" spans="1:40" x14ac:dyDescent="0.25">
      <c r="A228" s="49" t="s">
        <v>36</v>
      </c>
      <c r="B228" s="91" t="s">
        <v>37</v>
      </c>
      <c r="C228" s="92"/>
      <c r="D228" s="49" t="s">
        <v>242</v>
      </c>
      <c r="F228" s="91" t="s">
        <v>243</v>
      </c>
      <c r="G228" s="93"/>
      <c r="H228" s="93"/>
      <c r="I228" s="93"/>
      <c r="J228" s="93"/>
      <c r="K228" s="93"/>
      <c r="L228" s="92"/>
      <c r="M228" s="49" t="s">
        <v>175</v>
      </c>
      <c r="N228" s="91" t="s">
        <v>176</v>
      </c>
      <c r="O228" s="93"/>
      <c r="P228" s="92"/>
      <c r="Q228" s="49" t="s">
        <v>31</v>
      </c>
      <c r="R228" s="49" t="s">
        <v>32</v>
      </c>
      <c r="S228" s="49" t="s">
        <v>33</v>
      </c>
      <c r="T228" s="47">
        <v>210738000</v>
      </c>
      <c r="U228" s="48">
        <v>0</v>
      </c>
      <c r="V228" s="48">
        <v>0</v>
      </c>
      <c r="W228" s="48">
        <v>0</v>
      </c>
      <c r="X228" s="48">
        <v>0</v>
      </c>
      <c r="Y228" s="47">
        <v>210738000</v>
      </c>
      <c r="Z228" s="48" t="s">
        <v>241</v>
      </c>
      <c r="AA228" s="48" t="s">
        <v>241</v>
      </c>
      <c r="AB228" s="48">
        <v>0</v>
      </c>
      <c r="AC228" s="48">
        <v>0</v>
      </c>
      <c r="AD228" s="48">
        <v>0</v>
      </c>
      <c r="AE228" s="48">
        <v>0</v>
      </c>
      <c r="AF228" s="48">
        <v>0</v>
      </c>
      <c r="AG228" s="48">
        <v>0</v>
      </c>
      <c r="AH228" s="48">
        <v>0</v>
      </c>
      <c r="AI228" s="48">
        <v>0</v>
      </c>
      <c r="AJ228" s="47">
        <v>210738000</v>
      </c>
      <c r="AK228" s="48">
        <v>0</v>
      </c>
      <c r="AL228" s="48">
        <v>0</v>
      </c>
      <c r="AM228" s="48">
        <v>0</v>
      </c>
      <c r="AN228" s="48">
        <v>0</v>
      </c>
    </row>
    <row r="229" spans="1:40" x14ac:dyDescent="0.25">
      <c r="A229" s="49" t="s">
        <v>0</v>
      </c>
      <c r="B229" s="91" t="s">
        <v>1</v>
      </c>
      <c r="C229" s="92"/>
      <c r="D229" s="49" t="s">
        <v>241</v>
      </c>
      <c r="F229" s="91" t="s">
        <v>241</v>
      </c>
      <c r="G229" s="93"/>
      <c r="H229" s="93"/>
      <c r="I229" s="93"/>
      <c r="J229" s="93"/>
      <c r="K229" s="93"/>
      <c r="L229" s="92"/>
      <c r="M229" s="49" t="s">
        <v>177</v>
      </c>
      <c r="N229" s="91" t="s">
        <v>178</v>
      </c>
      <c r="O229" s="93"/>
      <c r="P229" s="92"/>
      <c r="Q229" s="49" t="s">
        <v>31</v>
      </c>
      <c r="R229" s="49" t="s">
        <v>32</v>
      </c>
      <c r="S229" s="49" t="s">
        <v>33</v>
      </c>
      <c r="T229" s="47">
        <v>399000000</v>
      </c>
      <c r="U229" s="48">
        <v>0</v>
      </c>
      <c r="V229" s="48">
        <v>0</v>
      </c>
      <c r="W229" s="48">
        <v>0</v>
      </c>
      <c r="X229" s="48">
        <v>0</v>
      </c>
      <c r="Y229" s="47">
        <v>399000000</v>
      </c>
      <c r="Z229" s="48">
        <v>0</v>
      </c>
      <c r="AA229" s="47">
        <v>399000000</v>
      </c>
      <c r="AB229" s="48">
        <v>0</v>
      </c>
      <c r="AC229" s="48">
        <v>0</v>
      </c>
      <c r="AD229" s="48">
        <v>0</v>
      </c>
      <c r="AE229" s="48">
        <v>0</v>
      </c>
      <c r="AF229" s="48">
        <v>0</v>
      </c>
      <c r="AG229" s="48">
        <v>0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0</v>
      </c>
      <c r="AN229" s="48">
        <v>0</v>
      </c>
    </row>
    <row r="230" spans="1:40" x14ac:dyDescent="0.25">
      <c r="A230" s="49" t="s">
        <v>36</v>
      </c>
      <c r="B230" s="91" t="s">
        <v>37</v>
      </c>
      <c r="C230" s="92"/>
      <c r="D230" s="49" t="s">
        <v>241</v>
      </c>
      <c r="F230" s="91" t="s">
        <v>241</v>
      </c>
      <c r="G230" s="93"/>
      <c r="H230" s="93"/>
      <c r="I230" s="93"/>
      <c r="J230" s="93"/>
      <c r="K230" s="93"/>
      <c r="L230" s="92"/>
      <c r="M230" s="49" t="s">
        <v>177</v>
      </c>
      <c r="N230" s="91" t="s">
        <v>178</v>
      </c>
      <c r="O230" s="93"/>
      <c r="P230" s="92"/>
      <c r="Q230" s="49" t="s">
        <v>31</v>
      </c>
      <c r="R230" s="49" t="s">
        <v>32</v>
      </c>
      <c r="S230" s="49" t="s">
        <v>33</v>
      </c>
      <c r="T230" s="47">
        <v>399000000</v>
      </c>
      <c r="U230" s="48">
        <v>0</v>
      </c>
      <c r="V230" s="48">
        <v>0</v>
      </c>
      <c r="W230" s="48">
        <v>0</v>
      </c>
      <c r="X230" s="48">
        <v>0</v>
      </c>
      <c r="Y230" s="47">
        <v>399000000</v>
      </c>
      <c r="Z230" s="48">
        <v>0</v>
      </c>
      <c r="AA230" s="47">
        <v>399000000</v>
      </c>
      <c r="AB230" s="48">
        <v>0</v>
      </c>
      <c r="AC230" s="48">
        <v>0</v>
      </c>
      <c r="AD230" s="48">
        <v>0</v>
      </c>
      <c r="AE230" s="48">
        <v>0</v>
      </c>
      <c r="AF230" s="48">
        <v>0</v>
      </c>
      <c r="AG230" s="48">
        <v>0</v>
      </c>
      <c r="AH230" s="48">
        <v>0</v>
      </c>
      <c r="AI230" s="48">
        <v>0</v>
      </c>
      <c r="AJ230" s="48">
        <v>0</v>
      </c>
      <c r="AK230" s="48">
        <v>0</v>
      </c>
      <c r="AL230" s="48">
        <v>0</v>
      </c>
      <c r="AM230" s="48">
        <v>0</v>
      </c>
      <c r="AN230" s="48">
        <v>0</v>
      </c>
    </row>
    <row r="231" spans="1:40" x14ac:dyDescent="0.25">
      <c r="A231" s="49" t="s">
        <v>36</v>
      </c>
      <c r="B231" s="91" t="s">
        <v>37</v>
      </c>
      <c r="C231" s="92"/>
      <c r="D231" s="49" t="s">
        <v>242</v>
      </c>
      <c r="F231" s="91" t="s">
        <v>243</v>
      </c>
      <c r="G231" s="93"/>
      <c r="H231" s="93"/>
      <c r="I231" s="93"/>
      <c r="J231" s="93"/>
      <c r="K231" s="93"/>
      <c r="L231" s="92"/>
      <c r="M231" s="49" t="s">
        <v>177</v>
      </c>
      <c r="N231" s="91" t="s">
        <v>178</v>
      </c>
      <c r="O231" s="93"/>
      <c r="P231" s="92"/>
      <c r="Q231" s="49" t="s">
        <v>31</v>
      </c>
      <c r="R231" s="49" t="s">
        <v>32</v>
      </c>
      <c r="S231" s="49" t="s">
        <v>33</v>
      </c>
      <c r="T231" s="47">
        <v>399000000</v>
      </c>
      <c r="U231" s="48">
        <v>0</v>
      </c>
      <c r="V231" s="48">
        <v>0</v>
      </c>
      <c r="W231" s="48">
        <v>0</v>
      </c>
      <c r="X231" s="48">
        <v>0</v>
      </c>
      <c r="Y231" s="47">
        <v>399000000</v>
      </c>
      <c r="Z231" s="48" t="s">
        <v>241</v>
      </c>
      <c r="AA231" s="48" t="s">
        <v>241</v>
      </c>
      <c r="AB231" s="48">
        <v>0</v>
      </c>
      <c r="AC231" s="48">
        <v>0</v>
      </c>
      <c r="AD231" s="48">
        <v>0</v>
      </c>
      <c r="AE231" s="48">
        <v>0</v>
      </c>
      <c r="AF231" s="48">
        <v>0</v>
      </c>
      <c r="AG231" s="48">
        <v>0</v>
      </c>
      <c r="AH231" s="48">
        <v>0</v>
      </c>
      <c r="AI231" s="47">
        <v>200000000</v>
      </c>
      <c r="AJ231" s="47">
        <v>199000000</v>
      </c>
      <c r="AK231" s="48">
        <v>0</v>
      </c>
      <c r="AL231" s="48">
        <v>0</v>
      </c>
      <c r="AM231" s="48">
        <v>0</v>
      </c>
      <c r="AN231" s="48">
        <v>0</v>
      </c>
    </row>
    <row r="232" spans="1:40" x14ac:dyDescent="0.25">
      <c r="A232" s="49" t="s">
        <v>0</v>
      </c>
      <c r="B232" s="91" t="s">
        <v>1</v>
      </c>
      <c r="C232" s="92"/>
      <c r="D232" s="49" t="s">
        <v>241</v>
      </c>
      <c r="F232" s="91" t="s">
        <v>241</v>
      </c>
      <c r="G232" s="93"/>
      <c r="H232" s="93"/>
      <c r="I232" s="93"/>
      <c r="J232" s="93"/>
      <c r="K232" s="93"/>
      <c r="L232" s="92"/>
      <c r="M232" s="49" t="s">
        <v>179</v>
      </c>
      <c r="N232" s="91" t="s">
        <v>180</v>
      </c>
      <c r="O232" s="93"/>
      <c r="P232" s="92"/>
      <c r="Q232" s="49" t="s">
        <v>31</v>
      </c>
      <c r="R232" s="49" t="s">
        <v>32</v>
      </c>
      <c r="S232" s="49" t="s">
        <v>33</v>
      </c>
      <c r="T232" s="47">
        <v>1000000</v>
      </c>
      <c r="U232" s="48">
        <v>0</v>
      </c>
      <c r="V232" s="48">
        <v>0</v>
      </c>
      <c r="W232" s="48">
        <v>0</v>
      </c>
      <c r="X232" s="48">
        <v>0</v>
      </c>
      <c r="Y232" s="47">
        <v>1000000</v>
      </c>
      <c r="Z232" s="48">
        <v>0</v>
      </c>
      <c r="AA232" s="47">
        <v>1000000</v>
      </c>
      <c r="AB232" s="48">
        <v>0</v>
      </c>
      <c r="AC232" s="48">
        <v>0</v>
      </c>
      <c r="AD232" s="48">
        <v>0</v>
      </c>
      <c r="AE232" s="48">
        <v>0</v>
      </c>
      <c r="AF232" s="48">
        <v>0</v>
      </c>
      <c r="AG232" s="48">
        <v>0</v>
      </c>
      <c r="AH232" s="48">
        <v>0</v>
      </c>
      <c r="AI232" s="48">
        <v>0</v>
      </c>
      <c r="AJ232" s="48">
        <v>0</v>
      </c>
      <c r="AK232" s="48">
        <v>0</v>
      </c>
      <c r="AL232" s="48">
        <v>0</v>
      </c>
      <c r="AM232" s="48">
        <v>0</v>
      </c>
      <c r="AN232" s="48">
        <v>0</v>
      </c>
    </row>
    <row r="233" spans="1:40" x14ac:dyDescent="0.25">
      <c r="A233" s="49" t="s">
        <v>36</v>
      </c>
      <c r="B233" s="91" t="s">
        <v>37</v>
      </c>
      <c r="C233" s="92"/>
      <c r="D233" s="49" t="s">
        <v>241</v>
      </c>
      <c r="F233" s="91" t="s">
        <v>241</v>
      </c>
      <c r="G233" s="93"/>
      <c r="H233" s="93"/>
      <c r="I233" s="93"/>
      <c r="J233" s="93"/>
      <c r="K233" s="93"/>
      <c r="L233" s="92"/>
      <c r="M233" s="49" t="s">
        <v>179</v>
      </c>
      <c r="N233" s="91" t="s">
        <v>180</v>
      </c>
      <c r="O233" s="93"/>
      <c r="P233" s="92"/>
      <c r="Q233" s="49" t="s">
        <v>31</v>
      </c>
      <c r="R233" s="49" t="s">
        <v>32</v>
      </c>
      <c r="S233" s="49" t="s">
        <v>33</v>
      </c>
      <c r="T233" s="47">
        <v>1000000</v>
      </c>
      <c r="U233" s="48">
        <v>0</v>
      </c>
      <c r="V233" s="48">
        <v>0</v>
      </c>
      <c r="W233" s="48">
        <v>0</v>
      </c>
      <c r="X233" s="48">
        <v>0</v>
      </c>
      <c r="Y233" s="47">
        <v>1000000</v>
      </c>
      <c r="Z233" s="48">
        <v>0</v>
      </c>
      <c r="AA233" s="47">
        <v>1000000</v>
      </c>
      <c r="AB233" s="48">
        <v>0</v>
      </c>
      <c r="AC233" s="48">
        <v>0</v>
      </c>
      <c r="AD233" s="48">
        <v>0</v>
      </c>
      <c r="AE233" s="48">
        <v>0</v>
      </c>
      <c r="AF233" s="48">
        <v>0</v>
      </c>
      <c r="AG233" s="48">
        <v>0</v>
      </c>
      <c r="AH233" s="48">
        <v>0</v>
      </c>
      <c r="AI233" s="48">
        <v>0</v>
      </c>
      <c r="AJ233" s="48">
        <v>0</v>
      </c>
      <c r="AK233" s="48">
        <v>0</v>
      </c>
      <c r="AL233" s="48">
        <v>0</v>
      </c>
      <c r="AM233" s="48">
        <v>0</v>
      </c>
      <c r="AN233" s="48">
        <v>0</v>
      </c>
    </row>
    <row r="234" spans="1:40" x14ac:dyDescent="0.25">
      <c r="A234" s="49" t="s">
        <v>36</v>
      </c>
      <c r="B234" s="91" t="s">
        <v>37</v>
      </c>
      <c r="C234" s="92"/>
      <c r="D234" s="49" t="s">
        <v>242</v>
      </c>
      <c r="F234" s="91" t="s">
        <v>243</v>
      </c>
      <c r="G234" s="93"/>
      <c r="H234" s="93"/>
      <c r="I234" s="93"/>
      <c r="J234" s="93"/>
      <c r="K234" s="93"/>
      <c r="L234" s="92"/>
      <c r="M234" s="49" t="s">
        <v>179</v>
      </c>
      <c r="N234" s="91" t="s">
        <v>180</v>
      </c>
      <c r="O234" s="93"/>
      <c r="P234" s="92"/>
      <c r="Q234" s="49" t="s">
        <v>31</v>
      </c>
      <c r="R234" s="49" t="s">
        <v>32</v>
      </c>
      <c r="S234" s="49" t="s">
        <v>33</v>
      </c>
      <c r="T234" s="47">
        <v>1000000</v>
      </c>
      <c r="U234" s="48">
        <v>0</v>
      </c>
      <c r="V234" s="48">
        <v>0</v>
      </c>
      <c r="W234" s="48">
        <v>0</v>
      </c>
      <c r="X234" s="48">
        <v>0</v>
      </c>
      <c r="Y234" s="47">
        <v>1000000</v>
      </c>
      <c r="Z234" s="48" t="s">
        <v>241</v>
      </c>
      <c r="AA234" s="48" t="s">
        <v>241</v>
      </c>
      <c r="AB234" s="48">
        <v>0</v>
      </c>
      <c r="AC234" s="48">
        <v>0</v>
      </c>
      <c r="AD234" s="48">
        <v>0</v>
      </c>
      <c r="AE234" s="48">
        <v>0</v>
      </c>
      <c r="AF234" s="48">
        <v>0</v>
      </c>
      <c r="AG234" s="48">
        <v>0</v>
      </c>
      <c r="AH234" s="48">
        <v>0</v>
      </c>
      <c r="AI234" s="47">
        <v>1000000</v>
      </c>
      <c r="AJ234" s="48">
        <v>0</v>
      </c>
      <c r="AK234" s="48">
        <v>0</v>
      </c>
      <c r="AL234" s="48">
        <v>0</v>
      </c>
      <c r="AM234" s="48">
        <v>0</v>
      </c>
      <c r="AN234" s="48">
        <v>0</v>
      </c>
    </row>
    <row r="235" spans="1:40" x14ac:dyDescent="0.25">
      <c r="A235" s="49" t="s">
        <v>0</v>
      </c>
      <c r="B235" s="91" t="s">
        <v>1</v>
      </c>
      <c r="C235" s="92"/>
      <c r="D235" s="49" t="s">
        <v>241</v>
      </c>
      <c r="F235" s="91" t="s">
        <v>241</v>
      </c>
      <c r="G235" s="93"/>
      <c r="H235" s="93"/>
      <c r="I235" s="93"/>
      <c r="J235" s="93"/>
      <c r="K235" s="93"/>
      <c r="L235" s="92"/>
      <c r="M235" s="49" t="s">
        <v>181</v>
      </c>
      <c r="N235" s="91" t="s">
        <v>182</v>
      </c>
      <c r="O235" s="93"/>
      <c r="P235" s="92"/>
      <c r="Q235" s="49" t="s">
        <v>31</v>
      </c>
      <c r="R235" s="49" t="s">
        <v>32</v>
      </c>
      <c r="S235" s="49" t="s">
        <v>33</v>
      </c>
      <c r="T235" s="47">
        <v>400000000</v>
      </c>
      <c r="U235" s="48">
        <v>0</v>
      </c>
      <c r="V235" s="48">
        <v>0</v>
      </c>
      <c r="W235" s="48">
        <v>0</v>
      </c>
      <c r="X235" s="48">
        <v>0</v>
      </c>
      <c r="Y235" s="47">
        <v>400000000</v>
      </c>
      <c r="Z235" s="47">
        <v>400000000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0</v>
      </c>
      <c r="AG235" s="48">
        <v>0</v>
      </c>
      <c r="AH235" s="48">
        <v>0</v>
      </c>
      <c r="AI235" s="48">
        <v>0</v>
      </c>
      <c r="AJ235" s="48">
        <v>0</v>
      </c>
      <c r="AK235" s="48">
        <v>0</v>
      </c>
      <c r="AL235" s="48">
        <v>0</v>
      </c>
      <c r="AM235" s="48">
        <v>0</v>
      </c>
      <c r="AN235" s="48">
        <v>0</v>
      </c>
    </row>
    <row r="236" spans="1:40" x14ac:dyDescent="0.25">
      <c r="A236" s="49" t="s">
        <v>0</v>
      </c>
      <c r="B236" s="91" t="s">
        <v>1</v>
      </c>
      <c r="C236" s="92"/>
      <c r="D236" s="49" t="s">
        <v>241</v>
      </c>
      <c r="F236" s="91" t="s">
        <v>241</v>
      </c>
      <c r="G236" s="93"/>
      <c r="H236" s="93"/>
      <c r="I236" s="93"/>
      <c r="J236" s="93"/>
      <c r="K236" s="93"/>
      <c r="L236" s="92"/>
      <c r="M236" s="49" t="s">
        <v>183</v>
      </c>
      <c r="N236" s="91" t="s">
        <v>184</v>
      </c>
      <c r="O236" s="93"/>
      <c r="P236" s="92"/>
      <c r="Q236" s="49" t="s">
        <v>168</v>
      </c>
      <c r="R236" s="49" t="s">
        <v>32</v>
      </c>
      <c r="S236" s="49" t="s">
        <v>185</v>
      </c>
      <c r="T236" s="47">
        <v>120000000</v>
      </c>
      <c r="U236" s="48">
        <v>0</v>
      </c>
      <c r="V236" s="48">
        <v>0</v>
      </c>
      <c r="W236" s="48">
        <v>0</v>
      </c>
      <c r="X236" s="48">
        <v>0</v>
      </c>
      <c r="Y236" s="47">
        <v>120000000</v>
      </c>
      <c r="Z236" s="48">
        <v>0</v>
      </c>
      <c r="AA236" s="47">
        <v>120000000</v>
      </c>
      <c r="AB236" s="48">
        <v>0</v>
      </c>
      <c r="AC236" s="48">
        <v>0</v>
      </c>
      <c r="AD236" s="48">
        <v>0</v>
      </c>
      <c r="AE236" s="48">
        <v>0</v>
      </c>
      <c r="AF236" s="48">
        <v>0</v>
      </c>
      <c r="AG236" s="48">
        <v>0</v>
      </c>
      <c r="AH236" s="48">
        <v>0</v>
      </c>
      <c r="AI236" s="48">
        <v>0</v>
      </c>
      <c r="AJ236" s="48">
        <v>0</v>
      </c>
      <c r="AK236" s="48">
        <v>0</v>
      </c>
      <c r="AL236" s="48">
        <v>0</v>
      </c>
      <c r="AM236" s="48">
        <v>0</v>
      </c>
      <c r="AN236" s="48">
        <v>0</v>
      </c>
    </row>
    <row r="237" spans="1:40" x14ac:dyDescent="0.25">
      <c r="A237" s="49" t="s">
        <v>36</v>
      </c>
      <c r="B237" s="91" t="s">
        <v>37</v>
      </c>
      <c r="C237" s="92"/>
      <c r="D237" s="49" t="s">
        <v>241</v>
      </c>
      <c r="F237" s="91" t="s">
        <v>241</v>
      </c>
      <c r="G237" s="93"/>
      <c r="H237" s="93"/>
      <c r="I237" s="93"/>
      <c r="J237" s="93"/>
      <c r="K237" s="93"/>
      <c r="L237" s="92"/>
      <c r="M237" s="49" t="s">
        <v>183</v>
      </c>
      <c r="N237" s="91" t="s">
        <v>184</v>
      </c>
      <c r="O237" s="93"/>
      <c r="P237" s="92"/>
      <c r="Q237" s="49" t="s">
        <v>168</v>
      </c>
      <c r="R237" s="49" t="s">
        <v>32</v>
      </c>
      <c r="S237" s="49" t="s">
        <v>185</v>
      </c>
      <c r="T237" s="47">
        <v>120000000</v>
      </c>
      <c r="U237" s="48">
        <v>0</v>
      </c>
      <c r="V237" s="48">
        <v>0</v>
      </c>
      <c r="W237" s="48">
        <v>0</v>
      </c>
      <c r="X237" s="48">
        <v>0</v>
      </c>
      <c r="Y237" s="47">
        <v>120000000</v>
      </c>
      <c r="Z237" s="48">
        <v>0</v>
      </c>
      <c r="AA237" s="47">
        <v>120000000</v>
      </c>
      <c r="AB237" s="48">
        <v>0</v>
      </c>
      <c r="AC237" s="48">
        <v>0</v>
      </c>
      <c r="AD237" s="48">
        <v>0</v>
      </c>
      <c r="AE237" s="48">
        <v>0</v>
      </c>
      <c r="AF237" s="48">
        <v>0</v>
      </c>
      <c r="AG237" s="48">
        <v>0</v>
      </c>
      <c r="AH237" s="48">
        <v>0</v>
      </c>
      <c r="AI237" s="48">
        <v>0</v>
      </c>
      <c r="AJ237" s="48">
        <v>0</v>
      </c>
      <c r="AK237" s="48">
        <v>0</v>
      </c>
      <c r="AL237" s="48">
        <v>0</v>
      </c>
      <c r="AM237" s="48">
        <v>0</v>
      </c>
      <c r="AN237" s="48">
        <v>0</v>
      </c>
    </row>
    <row r="238" spans="1:40" x14ac:dyDescent="0.25">
      <c r="A238" s="49" t="s">
        <v>36</v>
      </c>
      <c r="B238" s="91" t="s">
        <v>37</v>
      </c>
      <c r="C238" s="92"/>
      <c r="D238" s="49" t="s">
        <v>242</v>
      </c>
      <c r="F238" s="91" t="s">
        <v>243</v>
      </c>
      <c r="G238" s="93"/>
      <c r="H238" s="93"/>
      <c r="I238" s="93"/>
      <c r="J238" s="93"/>
      <c r="K238" s="93"/>
      <c r="L238" s="92"/>
      <c r="M238" s="49" t="s">
        <v>183</v>
      </c>
      <c r="N238" s="91" t="s">
        <v>184</v>
      </c>
      <c r="O238" s="93"/>
      <c r="P238" s="92"/>
      <c r="Q238" s="49" t="s">
        <v>168</v>
      </c>
      <c r="R238" s="49" t="s">
        <v>32</v>
      </c>
      <c r="S238" s="49" t="s">
        <v>185</v>
      </c>
      <c r="T238" s="47">
        <v>120000000</v>
      </c>
      <c r="U238" s="48">
        <v>0</v>
      </c>
      <c r="V238" s="48">
        <v>0</v>
      </c>
      <c r="W238" s="48">
        <v>0</v>
      </c>
      <c r="X238" s="48">
        <v>0</v>
      </c>
      <c r="Y238" s="47">
        <v>120000000</v>
      </c>
      <c r="Z238" s="48" t="s">
        <v>241</v>
      </c>
      <c r="AA238" s="48" t="s">
        <v>241</v>
      </c>
      <c r="AB238" s="48">
        <v>0</v>
      </c>
      <c r="AC238" s="48">
        <v>0</v>
      </c>
      <c r="AD238" s="48">
        <v>0</v>
      </c>
      <c r="AE238" s="48">
        <v>0</v>
      </c>
      <c r="AF238" s="48">
        <v>0</v>
      </c>
      <c r="AG238" s="48">
        <v>0</v>
      </c>
      <c r="AH238" s="48">
        <v>0</v>
      </c>
      <c r="AI238" s="48">
        <v>0</v>
      </c>
      <c r="AJ238" s="47">
        <v>120000000</v>
      </c>
      <c r="AK238" s="48">
        <v>0</v>
      </c>
      <c r="AL238" s="48">
        <v>0</v>
      </c>
      <c r="AM238" s="48">
        <v>0</v>
      </c>
      <c r="AN238" s="48">
        <v>0</v>
      </c>
    </row>
    <row r="239" spans="1:40" x14ac:dyDescent="0.25">
      <c r="A239" s="49" t="s">
        <v>0</v>
      </c>
      <c r="B239" s="91" t="s">
        <v>1</v>
      </c>
      <c r="C239" s="92"/>
      <c r="D239" s="49" t="s">
        <v>241</v>
      </c>
      <c r="F239" s="91" t="s">
        <v>241</v>
      </c>
      <c r="G239" s="93"/>
      <c r="H239" s="93"/>
      <c r="I239" s="93"/>
      <c r="J239" s="93"/>
      <c r="K239" s="93"/>
      <c r="L239" s="92"/>
      <c r="M239" s="49" t="s">
        <v>186</v>
      </c>
      <c r="N239" s="91" t="s">
        <v>187</v>
      </c>
      <c r="O239" s="93"/>
      <c r="P239" s="92"/>
      <c r="Q239" s="49" t="s">
        <v>168</v>
      </c>
      <c r="R239" s="49" t="s">
        <v>32</v>
      </c>
      <c r="S239" s="49" t="s">
        <v>33</v>
      </c>
      <c r="T239" s="47">
        <v>21002806126</v>
      </c>
      <c r="U239" s="48">
        <v>0</v>
      </c>
      <c r="V239" s="48">
        <v>0</v>
      </c>
      <c r="W239" s="48">
        <v>0</v>
      </c>
      <c r="X239" s="48">
        <v>0</v>
      </c>
      <c r="Y239" s="47">
        <v>21002806126</v>
      </c>
      <c r="Z239" s="47">
        <v>21002806126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0</v>
      </c>
      <c r="AG239" s="48">
        <v>0</v>
      </c>
      <c r="AH239" s="48">
        <v>0</v>
      </c>
      <c r="AI239" s="48">
        <v>0</v>
      </c>
      <c r="AJ239" s="48">
        <v>0</v>
      </c>
      <c r="AK239" s="48">
        <v>0</v>
      </c>
      <c r="AL239" s="48">
        <v>0</v>
      </c>
      <c r="AM239" s="48">
        <v>0</v>
      </c>
      <c r="AN239" s="48">
        <v>0</v>
      </c>
    </row>
    <row r="240" spans="1:40" ht="23.25" x14ac:dyDescent="0.25">
      <c r="A240" s="49" t="s">
        <v>0</v>
      </c>
      <c r="B240" s="91" t="s">
        <v>1</v>
      </c>
      <c r="C240" s="92"/>
      <c r="D240" s="49" t="s">
        <v>241</v>
      </c>
      <c r="F240" s="91" t="s">
        <v>241</v>
      </c>
      <c r="G240" s="93"/>
      <c r="H240" s="93"/>
      <c r="I240" s="93"/>
      <c r="J240" s="93"/>
      <c r="K240" s="93"/>
      <c r="L240" s="92"/>
      <c r="M240" s="49" t="s">
        <v>188</v>
      </c>
      <c r="N240" s="91" t="s">
        <v>189</v>
      </c>
      <c r="O240" s="93"/>
      <c r="P240" s="92"/>
      <c r="Q240" s="49" t="s">
        <v>168</v>
      </c>
      <c r="R240" s="49" t="s">
        <v>32</v>
      </c>
      <c r="S240" s="49" t="s">
        <v>33</v>
      </c>
      <c r="T240" s="47">
        <v>559587000</v>
      </c>
      <c r="U240" s="48">
        <v>0</v>
      </c>
      <c r="V240" s="48">
        <v>0</v>
      </c>
      <c r="W240" s="47">
        <v>50880000</v>
      </c>
      <c r="X240" s="48">
        <v>0</v>
      </c>
      <c r="Y240" s="47">
        <v>610467000</v>
      </c>
      <c r="Z240" s="48">
        <v>0</v>
      </c>
      <c r="AA240" s="47">
        <v>610467000</v>
      </c>
      <c r="AB240" s="48">
        <v>0</v>
      </c>
      <c r="AC240" s="48">
        <v>0</v>
      </c>
      <c r="AD240" s="48">
        <v>0</v>
      </c>
      <c r="AE240" s="48">
        <v>0</v>
      </c>
      <c r="AF240" s="48">
        <v>0</v>
      </c>
      <c r="AG240" s="48">
        <v>0</v>
      </c>
      <c r="AH240" s="48">
        <v>0</v>
      </c>
      <c r="AI240" s="48">
        <v>0</v>
      </c>
      <c r="AJ240" s="48">
        <v>0</v>
      </c>
      <c r="AK240" s="48">
        <v>0</v>
      </c>
      <c r="AL240" s="48">
        <v>0</v>
      </c>
      <c r="AM240" s="48">
        <v>0</v>
      </c>
      <c r="AN240" s="48">
        <v>0</v>
      </c>
    </row>
    <row r="241" spans="1:40" ht="23.25" x14ac:dyDescent="0.25">
      <c r="A241" s="49" t="s">
        <v>36</v>
      </c>
      <c r="B241" s="91" t="s">
        <v>37</v>
      </c>
      <c r="C241" s="92"/>
      <c r="D241" s="49" t="s">
        <v>241</v>
      </c>
      <c r="F241" s="91" t="s">
        <v>241</v>
      </c>
      <c r="G241" s="93"/>
      <c r="H241" s="93"/>
      <c r="I241" s="93"/>
      <c r="J241" s="93"/>
      <c r="K241" s="93"/>
      <c r="L241" s="92"/>
      <c r="M241" s="49" t="s">
        <v>188</v>
      </c>
      <c r="N241" s="91" t="s">
        <v>189</v>
      </c>
      <c r="O241" s="93"/>
      <c r="P241" s="92"/>
      <c r="Q241" s="49" t="s">
        <v>168</v>
      </c>
      <c r="R241" s="49" t="s">
        <v>32</v>
      </c>
      <c r="S241" s="49" t="s">
        <v>33</v>
      </c>
      <c r="T241" s="47">
        <v>559587000</v>
      </c>
      <c r="U241" s="47">
        <v>50880000</v>
      </c>
      <c r="V241" s="48">
        <v>0</v>
      </c>
      <c r="W241" s="48">
        <v>0</v>
      </c>
      <c r="X241" s="48">
        <v>0</v>
      </c>
      <c r="Y241" s="47">
        <v>610467000</v>
      </c>
      <c r="Z241" s="48">
        <v>0</v>
      </c>
      <c r="AA241" s="47">
        <v>610467000</v>
      </c>
      <c r="AB241" s="48">
        <v>0</v>
      </c>
      <c r="AC241" s="48">
        <v>0</v>
      </c>
      <c r="AD241" s="48">
        <v>0</v>
      </c>
      <c r="AE241" s="48">
        <v>0</v>
      </c>
      <c r="AF241" s="48">
        <v>0</v>
      </c>
      <c r="AG241" s="48">
        <v>0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0</v>
      </c>
      <c r="AN241" s="48">
        <v>0</v>
      </c>
    </row>
    <row r="242" spans="1:40" ht="23.25" x14ac:dyDescent="0.25">
      <c r="A242" s="49" t="s">
        <v>36</v>
      </c>
      <c r="B242" s="91" t="s">
        <v>37</v>
      </c>
      <c r="C242" s="92"/>
      <c r="D242" s="49" t="s">
        <v>246</v>
      </c>
      <c r="F242" s="91" t="s">
        <v>247</v>
      </c>
      <c r="G242" s="93"/>
      <c r="H242" s="93"/>
      <c r="I242" s="93"/>
      <c r="J242" s="93"/>
      <c r="K242" s="93"/>
      <c r="L242" s="92"/>
      <c r="M242" s="49" t="s">
        <v>188</v>
      </c>
      <c r="N242" s="91" t="s">
        <v>189</v>
      </c>
      <c r="O242" s="93"/>
      <c r="P242" s="92"/>
      <c r="Q242" s="49" t="s">
        <v>168</v>
      </c>
      <c r="R242" s="49" t="s">
        <v>32</v>
      </c>
      <c r="S242" s="49" t="s">
        <v>33</v>
      </c>
      <c r="T242" s="47">
        <v>559587000</v>
      </c>
      <c r="U242" s="47">
        <v>50880000</v>
      </c>
      <c r="V242" s="48">
        <v>0</v>
      </c>
      <c r="W242" s="48">
        <v>0</v>
      </c>
      <c r="X242" s="48">
        <v>0</v>
      </c>
      <c r="Y242" s="47">
        <v>610467000</v>
      </c>
      <c r="Z242" s="48" t="s">
        <v>241</v>
      </c>
      <c r="AA242" s="48" t="s">
        <v>241</v>
      </c>
      <c r="AB242" s="48">
        <v>0</v>
      </c>
      <c r="AC242" s="48">
        <v>0</v>
      </c>
      <c r="AD242" s="48">
        <v>0</v>
      </c>
      <c r="AE242" s="48">
        <v>0</v>
      </c>
      <c r="AF242" s="48">
        <v>0</v>
      </c>
      <c r="AG242" s="48">
        <v>0</v>
      </c>
      <c r="AH242" s="48">
        <v>0</v>
      </c>
      <c r="AI242" s="47">
        <v>545187400</v>
      </c>
      <c r="AJ242" s="47">
        <v>65279600</v>
      </c>
      <c r="AK242" s="48">
        <v>0</v>
      </c>
      <c r="AL242" s="48">
        <v>0</v>
      </c>
      <c r="AM242" s="48">
        <v>0</v>
      </c>
      <c r="AN242" s="48">
        <v>0</v>
      </c>
    </row>
    <row r="243" spans="1:40" ht="23.25" x14ac:dyDescent="0.25">
      <c r="A243" s="49" t="s">
        <v>0</v>
      </c>
      <c r="B243" s="91" t="s">
        <v>1</v>
      </c>
      <c r="C243" s="92"/>
      <c r="D243" s="49" t="s">
        <v>241</v>
      </c>
      <c r="F243" s="91" t="s">
        <v>241</v>
      </c>
      <c r="G243" s="93"/>
      <c r="H243" s="93"/>
      <c r="I243" s="93"/>
      <c r="J243" s="93"/>
      <c r="K243" s="93"/>
      <c r="L243" s="92"/>
      <c r="M243" s="49" t="s">
        <v>190</v>
      </c>
      <c r="N243" s="91" t="s">
        <v>191</v>
      </c>
      <c r="O243" s="93"/>
      <c r="P243" s="92"/>
      <c r="Q243" s="49" t="s">
        <v>168</v>
      </c>
      <c r="R243" s="49" t="s">
        <v>32</v>
      </c>
      <c r="S243" s="49" t="s">
        <v>33</v>
      </c>
      <c r="T243" s="47">
        <v>4951006345</v>
      </c>
      <c r="U243" s="48">
        <v>0</v>
      </c>
      <c r="V243" s="48">
        <v>0</v>
      </c>
      <c r="W243" s="48">
        <v>0</v>
      </c>
      <c r="X243" s="48">
        <v>0</v>
      </c>
      <c r="Y243" s="47">
        <v>4951006345</v>
      </c>
      <c r="Z243" s="48">
        <v>0</v>
      </c>
      <c r="AA243" s="47">
        <v>4951006345</v>
      </c>
      <c r="AB243" s="48">
        <v>0</v>
      </c>
      <c r="AC243" s="48">
        <v>0</v>
      </c>
      <c r="AD243" s="48">
        <v>0</v>
      </c>
      <c r="AE243" s="48">
        <v>0</v>
      </c>
      <c r="AF243" s="48">
        <v>0</v>
      </c>
      <c r="AG243" s="48">
        <v>0</v>
      </c>
      <c r="AH243" s="48">
        <v>0</v>
      </c>
      <c r="AI243" s="48">
        <v>0</v>
      </c>
      <c r="AJ243" s="48">
        <v>0</v>
      </c>
      <c r="AK243" s="48">
        <v>0</v>
      </c>
      <c r="AL243" s="48">
        <v>0</v>
      </c>
      <c r="AM243" s="48">
        <v>0</v>
      </c>
      <c r="AN243" s="48">
        <v>0</v>
      </c>
    </row>
    <row r="244" spans="1:40" ht="23.25" x14ac:dyDescent="0.25">
      <c r="A244" s="49" t="s">
        <v>36</v>
      </c>
      <c r="B244" s="91" t="s">
        <v>37</v>
      </c>
      <c r="C244" s="92"/>
      <c r="D244" s="49" t="s">
        <v>241</v>
      </c>
      <c r="F244" s="91" t="s">
        <v>241</v>
      </c>
      <c r="G244" s="93"/>
      <c r="H244" s="93"/>
      <c r="I244" s="93"/>
      <c r="J244" s="93"/>
      <c r="K244" s="93"/>
      <c r="L244" s="92"/>
      <c r="M244" s="49" t="s">
        <v>190</v>
      </c>
      <c r="N244" s="91" t="s">
        <v>191</v>
      </c>
      <c r="O244" s="93"/>
      <c r="P244" s="92"/>
      <c r="Q244" s="49" t="s">
        <v>168</v>
      </c>
      <c r="R244" s="49" t="s">
        <v>32</v>
      </c>
      <c r="S244" s="49" t="s">
        <v>33</v>
      </c>
      <c r="T244" s="47">
        <v>4951006345</v>
      </c>
      <c r="U244" s="48">
        <v>0</v>
      </c>
      <c r="V244" s="48">
        <v>0</v>
      </c>
      <c r="W244" s="48">
        <v>0</v>
      </c>
      <c r="X244" s="48">
        <v>0</v>
      </c>
      <c r="Y244" s="47">
        <v>4951006345</v>
      </c>
      <c r="Z244" s="48">
        <v>0</v>
      </c>
      <c r="AA244" s="47">
        <v>4951006345</v>
      </c>
      <c r="AB244" s="48">
        <v>0</v>
      </c>
      <c r="AC244" s="48">
        <v>0</v>
      </c>
      <c r="AD244" s="48">
        <v>0</v>
      </c>
      <c r="AE244" s="48">
        <v>0</v>
      </c>
      <c r="AF244" s="48">
        <v>0</v>
      </c>
      <c r="AG244" s="48">
        <v>0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0</v>
      </c>
      <c r="AN244" s="48">
        <v>0</v>
      </c>
    </row>
    <row r="245" spans="1:40" ht="23.25" x14ac:dyDescent="0.25">
      <c r="A245" s="49" t="s">
        <v>36</v>
      </c>
      <c r="B245" s="91" t="s">
        <v>37</v>
      </c>
      <c r="C245" s="92"/>
      <c r="D245" s="49" t="s">
        <v>242</v>
      </c>
      <c r="F245" s="91" t="s">
        <v>243</v>
      </c>
      <c r="G245" s="93"/>
      <c r="H245" s="93"/>
      <c r="I245" s="93"/>
      <c r="J245" s="93"/>
      <c r="K245" s="93"/>
      <c r="L245" s="92"/>
      <c r="M245" s="49" t="s">
        <v>190</v>
      </c>
      <c r="N245" s="91" t="s">
        <v>191</v>
      </c>
      <c r="O245" s="93"/>
      <c r="P245" s="92"/>
      <c r="Q245" s="49" t="s">
        <v>168</v>
      </c>
      <c r="R245" s="49" t="s">
        <v>32</v>
      </c>
      <c r="S245" s="49" t="s">
        <v>33</v>
      </c>
      <c r="T245" s="47">
        <v>478645169</v>
      </c>
      <c r="U245" s="48">
        <v>0</v>
      </c>
      <c r="V245" s="48">
        <v>0</v>
      </c>
      <c r="W245" s="48">
        <v>0</v>
      </c>
      <c r="X245" s="48">
        <v>0</v>
      </c>
      <c r="Y245" s="47">
        <v>478645169</v>
      </c>
      <c r="Z245" s="48" t="s">
        <v>241</v>
      </c>
      <c r="AA245" s="48" t="s">
        <v>241</v>
      </c>
      <c r="AB245" s="48">
        <v>0</v>
      </c>
      <c r="AC245" s="48">
        <v>0</v>
      </c>
      <c r="AD245" s="48">
        <v>0</v>
      </c>
      <c r="AE245" s="48">
        <v>0</v>
      </c>
      <c r="AF245" s="48">
        <v>0</v>
      </c>
      <c r="AG245" s="48">
        <v>0</v>
      </c>
      <c r="AH245" s="48">
        <v>0</v>
      </c>
      <c r="AI245" s="47">
        <v>418000000</v>
      </c>
      <c r="AJ245" s="47">
        <v>60645169</v>
      </c>
      <c r="AK245" s="48">
        <v>0</v>
      </c>
      <c r="AL245" s="48">
        <v>0</v>
      </c>
      <c r="AM245" s="48">
        <v>0</v>
      </c>
      <c r="AN245" s="48">
        <v>0</v>
      </c>
    </row>
    <row r="246" spans="1:40" ht="23.25" x14ac:dyDescent="0.25">
      <c r="A246" s="49" t="s">
        <v>36</v>
      </c>
      <c r="B246" s="91" t="s">
        <v>37</v>
      </c>
      <c r="C246" s="92"/>
      <c r="D246" s="49" t="s">
        <v>248</v>
      </c>
      <c r="F246" s="91" t="s">
        <v>249</v>
      </c>
      <c r="G246" s="93"/>
      <c r="H246" s="93"/>
      <c r="I246" s="93"/>
      <c r="J246" s="93"/>
      <c r="K246" s="93"/>
      <c r="L246" s="92"/>
      <c r="M246" s="49" t="s">
        <v>190</v>
      </c>
      <c r="N246" s="91" t="s">
        <v>191</v>
      </c>
      <c r="O246" s="93"/>
      <c r="P246" s="92"/>
      <c r="Q246" s="49" t="s">
        <v>168</v>
      </c>
      <c r="R246" s="49" t="s">
        <v>32</v>
      </c>
      <c r="S246" s="49" t="s">
        <v>33</v>
      </c>
      <c r="T246" s="47">
        <v>2248984090</v>
      </c>
      <c r="U246" s="48">
        <v>0</v>
      </c>
      <c r="V246" s="48">
        <v>0</v>
      </c>
      <c r="W246" s="48">
        <v>0</v>
      </c>
      <c r="X246" s="48">
        <v>0</v>
      </c>
      <c r="Y246" s="47">
        <v>2248984090</v>
      </c>
      <c r="Z246" s="48" t="s">
        <v>241</v>
      </c>
      <c r="AA246" s="48" t="s">
        <v>241</v>
      </c>
      <c r="AB246" s="48">
        <v>0</v>
      </c>
      <c r="AC246" s="48">
        <v>0</v>
      </c>
      <c r="AD246" s="48">
        <v>0</v>
      </c>
      <c r="AE246" s="48">
        <v>0</v>
      </c>
      <c r="AF246" s="48">
        <v>0</v>
      </c>
      <c r="AG246" s="48">
        <v>0</v>
      </c>
      <c r="AH246" s="48">
        <v>0</v>
      </c>
      <c r="AI246" s="47">
        <v>1884682000</v>
      </c>
      <c r="AJ246" s="47">
        <v>364302090</v>
      </c>
      <c r="AK246" s="48">
        <v>0</v>
      </c>
      <c r="AL246" s="48">
        <v>0</v>
      </c>
      <c r="AM246" s="48">
        <v>0</v>
      </c>
      <c r="AN246" s="48">
        <v>0</v>
      </c>
    </row>
    <row r="247" spans="1:40" ht="23.25" x14ac:dyDescent="0.25">
      <c r="A247" s="49" t="s">
        <v>36</v>
      </c>
      <c r="B247" s="91" t="s">
        <v>37</v>
      </c>
      <c r="C247" s="92"/>
      <c r="D247" s="49" t="s">
        <v>250</v>
      </c>
      <c r="F247" s="91" t="s">
        <v>251</v>
      </c>
      <c r="G247" s="93"/>
      <c r="H247" s="93"/>
      <c r="I247" s="93"/>
      <c r="J247" s="93"/>
      <c r="K247" s="93"/>
      <c r="L247" s="92"/>
      <c r="M247" s="49" t="s">
        <v>190</v>
      </c>
      <c r="N247" s="91" t="s">
        <v>191</v>
      </c>
      <c r="O247" s="93"/>
      <c r="P247" s="92"/>
      <c r="Q247" s="49" t="s">
        <v>168</v>
      </c>
      <c r="R247" s="49" t="s">
        <v>32</v>
      </c>
      <c r="S247" s="49" t="s">
        <v>33</v>
      </c>
      <c r="T247" s="47">
        <v>2223377086</v>
      </c>
      <c r="U247" s="48">
        <v>0</v>
      </c>
      <c r="V247" s="48">
        <v>0</v>
      </c>
      <c r="W247" s="48">
        <v>0</v>
      </c>
      <c r="X247" s="48">
        <v>0</v>
      </c>
      <c r="Y247" s="47">
        <v>2223377086</v>
      </c>
      <c r="Z247" s="48" t="s">
        <v>241</v>
      </c>
      <c r="AA247" s="48" t="s">
        <v>241</v>
      </c>
      <c r="AB247" s="48">
        <v>0</v>
      </c>
      <c r="AC247" s="48">
        <v>0</v>
      </c>
      <c r="AD247" s="48">
        <v>0</v>
      </c>
      <c r="AE247" s="48">
        <v>0</v>
      </c>
      <c r="AF247" s="48">
        <v>0</v>
      </c>
      <c r="AG247" s="48">
        <v>0</v>
      </c>
      <c r="AH247" s="48">
        <v>0</v>
      </c>
      <c r="AI247" s="47">
        <v>2068710800.46</v>
      </c>
      <c r="AJ247" s="47">
        <v>154666285.53999999</v>
      </c>
      <c r="AK247" s="48">
        <v>0</v>
      </c>
      <c r="AL247" s="48">
        <v>0</v>
      </c>
      <c r="AM247" s="48">
        <v>0</v>
      </c>
      <c r="AN247" s="48">
        <v>0</v>
      </c>
    </row>
    <row r="248" spans="1:40" ht="23.25" x14ac:dyDescent="0.25">
      <c r="A248" s="49" t="s">
        <v>0</v>
      </c>
      <c r="B248" s="91" t="s">
        <v>1</v>
      </c>
      <c r="C248" s="92"/>
      <c r="D248" s="49" t="s">
        <v>241</v>
      </c>
      <c r="F248" s="91" t="s">
        <v>241</v>
      </c>
      <c r="G248" s="93"/>
      <c r="H248" s="93"/>
      <c r="I248" s="93"/>
      <c r="J248" s="93"/>
      <c r="K248" s="93"/>
      <c r="L248" s="92"/>
      <c r="M248" s="49" t="s">
        <v>192</v>
      </c>
      <c r="N248" s="91" t="s">
        <v>193</v>
      </c>
      <c r="O248" s="93"/>
      <c r="P248" s="92"/>
      <c r="Q248" s="49" t="s">
        <v>168</v>
      </c>
      <c r="R248" s="49" t="s">
        <v>32</v>
      </c>
      <c r="S248" s="49" t="s">
        <v>33</v>
      </c>
      <c r="T248" s="47">
        <v>645808536</v>
      </c>
      <c r="U248" s="48">
        <v>0</v>
      </c>
      <c r="V248" s="48">
        <v>0</v>
      </c>
      <c r="W248" s="48">
        <v>0</v>
      </c>
      <c r="X248" s="48">
        <v>0</v>
      </c>
      <c r="Y248" s="47">
        <v>645808536</v>
      </c>
      <c r="Z248" s="48">
        <v>0</v>
      </c>
      <c r="AA248" s="47">
        <v>645808536</v>
      </c>
      <c r="AB248" s="48">
        <v>0</v>
      </c>
      <c r="AC248" s="48">
        <v>0</v>
      </c>
      <c r="AD248" s="48">
        <v>0</v>
      </c>
      <c r="AE248" s="48">
        <v>0</v>
      </c>
      <c r="AF248" s="48">
        <v>0</v>
      </c>
      <c r="AG248" s="48">
        <v>0</v>
      </c>
      <c r="AH248" s="48">
        <v>0</v>
      </c>
      <c r="AI248" s="48">
        <v>0</v>
      </c>
      <c r="AJ248" s="48">
        <v>0</v>
      </c>
      <c r="AK248" s="48">
        <v>0</v>
      </c>
      <c r="AL248" s="48">
        <v>0</v>
      </c>
      <c r="AM248" s="48">
        <v>0</v>
      </c>
      <c r="AN248" s="48">
        <v>0</v>
      </c>
    </row>
    <row r="249" spans="1:40" ht="23.25" x14ac:dyDescent="0.25">
      <c r="A249" s="49" t="s">
        <v>36</v>
      </c>
      <c r="B249" s="91" t="s">
        <v>37</v>
      </c>
      <c r="C249" s="92"/>
      <c r="D249" s="49" t="s">
        <v>241</v>
      </c>
      <c r="F249" s="91" t="s">
        <v>241</v>
      </c>
      <c r="G249" s="93"/>
      <c r="H249" s="93"/>
      <c r="I249" s="93"/>
      <c r="J249" s="93"/>
      <c r="K249" s="93"/>
      <c r="L249" s="92"/>
      <c r="M249" s="49" t="s">
        <v>192</v>
      </c>
      <c r="N249" s="91" t="s">
        <v>193</v>
      </c>
      <c r="O249" s="93"/>
      <c r="P249" s="92"/>
      <c r="Q249" s="49" t="s">
        <v>168</v>
      </c>
      <c r="R249" s="49" t="s">
        <v>32</v>
      </c>
      <c r="S249" s="49" t="s">
        <v>33</v>
      </c>
      <c r="T249" s="47">
        <v>645808536</v>
      </c>
      <c r="U249" s="48">
        <v>0</v>
      </c>
      <c r="V249" s="48">
        <v>0</v>
      </c>
      <c r="W249" s="48">
        <v>0</v>
      </c>
      <c r="X249" s="48">
        <v>0</v>
      </c>
      <c r="Y249" s="47">
        <v>645808536</v>
      </c>
      <c r="Z249" s="48">
        <v>0</v>
      </c>
      <c r="AA249" s="47">
        <v>645808536</v>
      </c>
      <c r="AB249" s="48">
        <v>0</v>
      </c>
      <c r="AC249" s="48">
        <v>0</v>
      </c>
      <c r="AD249" s="48">
        <v>0</v>
      </c>
      <c r="AE249" s="48">
        <v>0</v>
      </c>
      <c r="AF249" s="48">
        <v>0</v>
      </c>
      <c r="AG249" s="48">
        <v>0</v>
      </c>
      <c r="AH249" s="48">
        <v>0</v>
      </c>
      <c r="AI249" s="48">
        <v>0</v>
      </c>
      <c r="AJ249" s="48">
        <v>0</v>
      </c>
      <c r="AK249" s="48">
        <v>0</v>
      </c>
      <c r="AL249" s="48">
        <v>0</v>
      </c>
      <c r="AM249" s="48">
        <v>0</v>
      </c>
      <c r="AN249" s="48">
        <v>0</v>
      </c>
    </row>
    <row r="250" spans="1:40" ht="23.25" x14ac:dyDescent="0.25">
      <c r="A250" s="49" t="s">
        <v>36</v>
      </c>
      <c r="B250" s="91" t="s">
        <v>37</v>
      </c>
      <c r="C250" s="92"/>
      <c r="D250" s="49" t="s">
        <v>252</v>
      </c>
      <c r="F250" s="91" t="s">
        <v>253</v>
      </c>
      <c r="G250" s="93"/>
      <c r="H250" s="93"/>
      <c r="I250" s="93"/>
      <c r="J250" s="93"/>
      <c r="K250" s="93"/>
      <c r="L250" s="92"/>
      <c r="M250" s="49" t="s">
        <v>192</v>
      </c>
      <c r="N250" s="91" t="s">
        <v>193</v>
      </c>
      <c r="O250" s="93"/>
      <c r="P250" s="92"/>
      <c r="Q250" s="49" t="s">
        <v>168</v>
      </c>
      <c r="R250" s="49" t="s">
        <v>32</v>
      </c>
      <c r="S250" s="49" t="s">
        <v>33</v>
      </c>
      <c r="T250" s="47">
        <v>645808536</v>
      </c>
      <c r="U250" s="48">
        <v>0</v>
      </c>
      <c r="V250" s="48">
        <v>0</v>
      </c>
      <c r="W250" s="48">
        <v>0</v>
      </c>
      <c r="X250" s="48">
        <v>0</v>
      </c>
      <c r="Y250" s="47">
        <v>645808536</v>
      </c>
      <c r="Z250" s="48" t="s">
        <v>241</v>
      </c>
      <c r="AA250" s="48" t="s">
        <v>241</v>
      </c>
      <c r="AB250" s="48">
        <v>0</v>
      </c>
      <c r="AC250" s="48">
        <v>0</v>
      </c>
      <c r="AD250" s="48">
        <v>0</v>
      </c>
      <c r="AE250" s="48">
        <v>0</v>
      </c>
      <c r="AF250" s="48">
        <v>0</v>
      </c>
      <c r="AG250" s="48">
        <v>0</v>
      </c>
      <c r="AH250" s="48">
        <v>0</v>
      </c>
      <c r="AI250" s="47">
        <v>645808520</v>
      </c>
      <c r="AJ250" s="48">
        <v>16</v>
      </c>
      <c r="AK250" s="48">
        <v>0</v>
      </c>
      <c r="AL250" s="48">
        <v>0</v>
      </c>
      <c r="AM250" s="48">
        <v>0</v>
      </c>
      <c r="AN250" s="48">
        <v>0</v>
      </c>
    </row>
    <row r="251" spans="1:40" ht="23.25" x14ac:dyDescent="0.25">
      <c r="A251" s="49" t="s">
        <v>0</v>
      </c>
      <c r="B251" s="91" t="s">
        <v>1</v>
      </c>
      <c r="C251" s="92"/>
      <c r="D251" s="49" t="s">
        <v>241</v>
      </c>
      <c r="F251" s="91" t="s">
        <v>241</v>
      </c>
      <c r="G251" s="93"/>
      <c r="H251" s="93"/>
      <c r="I251" s="93"/>
      <c r="J251" s="93"/>
      <c r="K251" s="93"/>
      <c r="L251" s="92"/>
      <c r="M251" s="49" t="s">
        <v>194</v>
      </c>
      <c r="N251" s="91" t="s">
        <v>195</v>
      </c>
      <c r="O251" s="93"/>
      <c r="P251" s="92"/>
      <c r="Q251" s="49" t="s">
        <v>168</v>
      </c>
      <c r="R251" s="49" t="s">
        <v>32</v>
      </c>
      <c r="S251" s="49" t="s">
        <v>33</v>
      </c>
      <c r="T251" s="47">
        <v>1492203766</v>
      </c>
      <c r="U251" s="47">
        <v>1700000000</v>
      </c>
      <c r="V251" s="48">
        <v>0</v>
      </c>
      <c r="W251" s="48">
        <v>0</v>
      </c>
      <c r="X251" s="47">
        <v>180000000</v>
      </c>
      <c r="Y251" s="47">
        <v>3012203766</v>
      </c>
      <c r="Z251" s="48">
        <v>0</v>
      </c>
      <c r="AA251" s="47">
        <v>3012203766</v>
      </c>
      <c r="AB251" s="48">
        <v>0</v>
      </c>
      <c r="AC251" s="48">
        <v>0</v>
      </c>
      <c r="AD251" s="48">
        <v>0</v>
      </c>
      <c r="AE251" s="48">
        <v>0</v>
      </c>
      <c r="AF251" s="48">
        <v>0</v>
      </c>
      <c r="AG251" s="48">
        <v>0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0</v>
      </c>
      <c r="AN251" s="48">
        <v>0</v>
      </c>
    </row>
    <row r="252" spans="1:40" ht="23.25" x14ac:dyDescent="0.25">
      <c r="A252" s="49" t="s">
        <v>36</v>
      </c>
      <c r="B252" s="91" t="s">
        <v>37</v>
      </c>
      <c r="C252" s="92"/>
      <c r="D252" s="49" t="s">
        <v>241</v>
      </c>
      <c r="F252" s="91" t="s">
        <v>241</v>
      </c>
      <c r="G252" s="93"/>
      <c r="H252" s="93"/>
      <c r="I252" s="93"/>
      <c r="J252" s="93"/>
      <c r="K252" s="93"/>
      <c r="L252" s="92"/>
      <c r="M252" s="49" t="s">
        <v>194</v>
      </c>
      <c r="N252" s="91" t="s">
        <v>195</v>
      </c>
      <c r="O252" s="93"/>
      <c r="P252" s="92"/>
      <c r="Q252" s="49" t="s">
        <v>168</v>
      </c>
      <c r="R252" s="49" t="s">
        <v>32</v>
      </c>
      <c r="S252" s="49" t="s">
        <v>33</v>
      </c>
      <c r="T252" s="47">
        <v>1492203766</v>
      </c>
      <c r="U252" s="47">
        <v>1700000000</v>
      </c>
      <c r="V252" s="47">
        <v>180000000</v>
      </c>
      <c r="W252" s="48">
        <v>0</v>
      </c>
      <c r="X252" s="48">
        <v>0</v>
      </c>
      <c r="Y252" s="47">
        <v>3012203766</v>
      </c>
      <c r="Z252" s="48">
        <v>0</v>
      </c>
      <c r="AA252" s="47">
        <v>3012203766</v>
      </c>
      <c r="AB252" s="48">
        <v>0</v>
      </c>
      <c r="AC252" s="48">
        <v>0</v>
      </c>
      <c r="AD252" s="48">
        <v>0</v>
      </c>
      <c r="AE252" s="48">
        <v>0</v>
      </c>
      <c r="AF252" s="48">
        <v>0</v>
      </c>
      <c r="AG252" s="48">
        <v>0</v>
      </c>
      <c r="AH252" s="48">
        <v>0</v>
      </c>
      <c r="AI252" s="48">
        <v>0</v>
      </c>
      <c r="AJ252" s="48">
        <v>0</v>
      </c>
      <c r="AK252" s="48">
        <v>0</v>
      </c>
      <c r="AL252" s="48">
        <v>0</v>
      </c>
      <c r="AM252" s="48">
        <v>0</v>
      </c>
      <c r="AN252" s="48">
        <v>0</v>
      </c>
    </row>
    <row r="253" spans="1:40" ht="23.25" x14ac:dyDescent="0.25">
      <c r="A253" s="49" t="s">
        <v>36</v>
      </c>
      <c r="B253" s="91" t="s">
        <v>37</v>
      </c>
      <c r="C253" s="92"/>
      <c r="D253" s="49" t="s">
        <v>254</v>
      </c>
      <c r="F253" s="91" t="s">
        <v>255</v>
      </c>
      <c r="G253" s="93"/>
      <c r="H253" s="93"/>
      <c r="I253" s="93"/>
      <c r="J253" s="93"/>
      <c r="K253" s="93"/>
      <c r="L253" s="92"/>
      <c r="M253" s="49" t="s">
        <v>194</v>
      </c>
      <c r="N253" s="91" t="s">
        <v>195</v>
      </c>
      <c r="O253" s="93"/>
      <c r="P253" s="92"/>
      <c r="Q253" s="49" t="s">
        <v>168</v>
      </c>
      <c r="R253" s="49" t="s">
        <v>32</v>
      </c>
      <c r="S253" s="49" t="s">
        <v>33</v>
      </c>
      <c r="T253" s="47">
        <v>113871449</v>
      </c>
      <c r="U253" s="48">
        <v>0</v>
      </c>
      <c r="V253" s="48">
        <v>0</v>
      </c>
      <c r="W253" s="48">
        <v>0</v>
      </c>
      <c r="X253" s="48">
        <v>0</v>
      </c>
      <c r="Y253" s="47">
        <v>113871449</v>
      </c>
      <c r="Z253" s="48" t="s">
        <v>241</v>
      </c>
      <c r="AA253" s="48" t="s">
        <v>241</v>
      </c>
      <c r="AB253" s="48">
        <v>0</v>
      </c>
      <c r="AC253" s="48">
        <v>0</v>
      </c>
      <c r="AD253" s="48">
        <v>0</v>
      </c>
      <c r="AE253" s="48">
        <v>0</v>
      </c>
      <c r="AF253" s="48">
        <v>0</v>
      </c>
      <c r="AG253" s="48">
        <v>0</v>
      </c>
      <c r="AH253" s="48">
        <v>0</v>
      </c>
      <c r="AI253" s="47">
        <v>103646000</v>
      </c>
      <c r="AJ253" s="47">
        <v>10225449</v>
      </c>
      <c r="AK253" s="48">
        <v>0</v>
      </c>
      <c r="AL253" s="48">
        <v>0</v>
      </c>
      <c r="AM253" s="48">
        <v>0</v>
      </c>
      <c r="AN253" s="48">
        <v>0</v>
      </c>
    </row>
    <row r="254" spans="1:40" ht="23.25" x14ac:dyDescent="0.25">
      <c r="A254" s="49" t="s">
        <v>36</v>
      </c>
      <c r="B254" s="91" t="s">
        <v>37</v>
      </c>
      <c r="C254" s="92"/>
      <c r="D254" s="49" t="s">
        <v>256</v>
      </c>
      <c r="F254" s="91" t="s">
        <v>257</v>
      </c>
      <c r="G254" s="93"/>
      <c r="H254" s="93"/>
      <c r="I254" s="93"/>
      <c r="J254" s="93"/>
      <c r="K254" s="93"/>
      <c r="L254" s="92"/>
      <c r="M254" s="49" t="s">
        <v>194</v>
      </c>
      <c r="N254" s="91" t="s">
        <v>195</v>
      </c>
      <c r="O254" s="93"/>
      <c r="P254" s="92"/>
      <c r="Q254" s="49" t="s">
        <v>168</v>
      </c>
      <c r="R254" s="49" t="s">
        <v>32</v>
      </c>
      <c r="S254" s="49" t="s">
        <v>33</v>
      </c>
      <c r="T254" s="47">
        <v>480355246</v>
      </c>
      <c r="U254" s="47">
        <v>1700000000</v>
      </c>
      <c r="V254" s="47">
        <v>180000000</v>
      </c>
      <c r="W254" s="48">
        <v>0</v>
      </c>
      <c r="X254" s="48">
        <v>0</v>
      </c>
      <c r="Y254" s="47">
        <v>2000355246</v>
      </c>
      <c r="Z254" s="48" t="s">
        <v>241</v>
      </c>
      <c r="AA254" s="48" t="s">
        <v>241</v>
      </c>
      <c r="AB254" s="48">
        <v>0</v>
      </c>
      <c r="AC254" s="48">
        <v>0</v>
      </c>
      <c r="AD254" s="48">
        <v>0</v>
      </c>
      <c r="AE254" s="48">
        <v>0</v>
      </c>
      <c r="AF254" s="48">
        <v>0</v>
      </c>
      <c r="AG254" s="48">
        <v>0</v>
      </c>
      <c r="AH254" s="48">
        <v>0</v>
      </c>
      <c r="AI254" s="47">
        <v>2000355246</v>
      </c>
      <c r="AJ254" s="48">
        <v>0</v>
      </c>
      <c r="AK254" s="48">
        <v>0</v>
      </c>
      <c r="AL254" s="48">
        <v>0</v>
      </c>
      <c r="AM254" s="48">
        <v>0</v>
      </c>
      <c r="AN254" s="48">
        <v>0</v>
      </c>
    </row>
    <row r="255" spans="1:40" ht="23.25" x14ac:dyDescent="0.25">
      <c r="A255" s="49" t="s">
        <v>36</v>
      </c>
      <c r="B255" s="91" t="s">
        <v>37</v>
      </c>
      <c r="C255" s="92"/>
      <c r="D255" s="49" t="s">
        <v>252</v>
      </c>
      <c r="F255" s="91" t="s">
        <v>253</v>
      </c>
      <c r="G255" s="93"/>
      <c r="H255" s="93"/>
      <c r="I255" s="93"/>
      <c r="J255" s="93"/>
      <c r="K255" s="93"/>
      <c r="L255" s="92"/>
      <c r="M255" s="49" t="s">
        <v>194</v>
      </c>
      <c r="N255" s="91" t="s">
        <v>195</v>
      </c>
      <c r="O255" s="93"/>
      <c r="P255" s="92"/>
      <c r="Q255" s="49" t="s">
        <v>168</v>
      </c>
      <c r="R255" s="49" t="s">
        <v>32</v>
      </c>
      <c r="S255" s="49" t="s">
        <v>33</v>
      </c>
      <c r="T255" s="47">
        <v>897977071</v>
      </c>
      <c r="U255" s="48">
        <v>0</v>
      </c>
      <c r="V255" s="48">
        <v>0</v>
      </c>
      <c r="W255" s="48">
        <v>0</v>
      </c>
      <c r="X255" s="48">
        <v>0</v>
      </c>
      <c r="Y255" s="47">
        <v>897977071</v>
      </c>
      <c r="Z255" s="48" t="s">
        <v>241</v>
      </c>
      <c r="AA255" s="48" t="s">
        <v>241</v>
      </c>
      <c r="AB255" s="48">
        <v>0</v>
      </c>
      <c r="AC255" s="48">
        <v>0</v>
      </c>
      <c r="AD255" s="48">
        <v>0</v>
      </c>
      <c r="AE255" s="48">
        <v>0</v>
      </c>
      <c r="AF255" s="48">
        <v>0</v>
      </c>
      <c r="AG255" s="48">
        <v>0</v>
      </c>
      <c r="AH255" s="48">
        <v>0</v>
      </c>
      <c r="AI255" s="47">
        <v>897974072</v>
      </c>
      <c r="AJ255" s="47">
        <v>2999</v>
      </c>
      <c r="AK255" s="48">
        <v>0</v>
      </c>
      <c r="AL255" s="48">
        <v>0</v>
      </c>
      <c r="AM255" s="48">
        <v>0</v>
      </c>
      <c r="AN255" s="48">
        <v>0</v>
      </c>
    </row>
    <row r="256" spans="1:40" ht="23.25" x14ac:dyDescent="0.25">
      <c r="A256" s="49" t="s">
        <v>0</v>
      </c>
      <c r="B256" s="91" t="s">
        <v>1</v>
      </c>
      <c r="C256" s="92"/>
      <c r="D256" s="49" t="s">
        <v>241</v>
      </c>
      <c r="F256" s="91" t="s">
        <v>241</v>
      </c>
      <c r="G256" s="93"/>
      <c r="H256" s="93"/>
      <c r="I256" s="93"/>
      <c r="J256" s="93"/>
      <c r="K256" s="93"/>
      <c r="L256" s="92"/>
      <c r="M256" s="49" t="s">
        <v>196</v>
      </c>
      <c r="N256" s="91" t="s">
        <v>197</v>
      </c>
      <c r="O256" s="93"/>
      <c r="P256" s="92"/>
      <c r="Q256" s="49" t="s">
        <v>168</v>
      </c>
      <c r="R256" s="49" t="s">
        <v>32</v>
      </c>
      <c r="S256" s="49" t="s">
        <v>33</v>
      </c>
      <c r="T256" s="47">
        <v>272400000</v>
      </c>
      <c r="U256" s="48">
        <v>0</v>
      </c>
      <c r="V256" s="48">
        <v>0</v>
      </c>
      <c r="W256" s="48">
        <v>0</v>
      </c>
      <c r="X256" s="48">
        <v>0</v>
      </c>
      <c r="Y256" s="47">
        <v>272400000</v>
      </c>
      <c r="Z256" s="48">
        <v>0</v>
      </c>
      <c r="AA256" s="47">
        <v>272400000</v>
      </c>
      <c r="AB256" s="48">
        <v>0</v>
      </c>
      <c r="AC256" s="48">
        <v>0</v>
      </c>
      <c r="AD256" s="48">
        <v>0</v>
      </c>
      <c r="AE256" s="48">
        <v>0</v>
      </c>
      <c r="AF256" s="48">
        <v>0</v>
      </c>
      <c r="AG256" s="48">
        <v>0</v>
      </c>
      <c r="AH256" s="48">
        <v>0</v>
      </c>
      <c r="AI256" s="48">
        <v>0</v>
      </c>
      <c r="AJ256" s="48">
        <v>0</v>
      </c>
      <c r="AK256" s="48">
        <v>0</v>
      </c>
      <c r="AL256" s="48">
        <v>0</v>
      </c>
      <c r="AM256" s="48">
        <v>0</v>
      </c>
      <c r="AN256" s="48">
        <v>0</v>
      </c>
    </row>
    <row r="257" spans="1:40" ht="23.25" x14ac:dyDescent="0.25">
      <c r="A257" s="49" t="s">
        <v>36</v>
      </c>
      <c r="B257" s="91" t="s">
        <v>37</v>
      </c>
      <c r="C257" s="92"/>
      <c r="D257" s="49" t="s">
        <v>241</v>
      </c>
      <c r="F257" s="91" t="s">
        <v>241</v>
      </c>
      <c r="G257" s="93"/>
      <c r="H257" s="93"/>
      <c r="I257" s="93"/>
      <c r="J257" s="93"/>
      <c r="K257" s="93"/>
      <c r="L257" s="92"/>
      <c r="M257" s="49" t="s">
        <v>196</v>
      </c>
      <c r="N257" s="91" t="s">
        <v>197</v>
      </c>
      <c r="O257" s="93"/>
      <c r="P257" s="92"/>
      <c r="Q257" s="49" t="s">
        <v>168</v>
      </c>
      <c r="R257" s="49" t="s">
        <v>32</v>
      </c>
      <c r="S257" s="49" t="s">
        <v>33</v>
      </c>
      <c r="T257" s="47">
        <v>272400000</v>
      </c>
      <c r="U257" s="48">
        <v>0</v>
      </c>
      <c r="V257" s="48">
        <v>0</v>
      </c>
      <c r="W257" s="48">
        <v>0</v>
      </c>
      <c r="X257" s="48">
        <v>0</v>
      </c>
      <c r="Y257" s="47">
        <v>272400000</v>
      </c>
      <c r="Z257" s="48">
        <v>0</v>
      </c>
      <c r="AA257" s="47">
        <v>272400000</v>
      </c>
      <c r="AB257" s="48">
        <v>0</v>
      </c>
      <c r="AC257" s="48">
        <v>0</v>
      </c>
      <c r="AD257" s="48">
        <v>0</v>
      </c>
      <c r="AE257" s="48">
        <v>0</v>
      </c>
      <c r="AF257" s="48">
        <v>0</v>
      </c>
      <c r="AG257" s="48">
        <v>0</v>
      </c>
      <c r="AH257" s="48">
        <v>0</v>
      </c>
      <c r="AI257" s="48">
        <v>0</v>
      </c>
      <c r="AJ257" s="48">
        <v>0</v>
      </c>
      <c r="AK257" s="48">
        <v>0</v>
      </c>
      <c r="AL257" s="48">
        <v>0</v>
      </c>
      <c r="AM257" s="48">
        <v>0</v>
      </c>
      <c r="AN257" s="48">
        <v>0</v>
      </c>
    </row>
    <row r="258" spans="1:40" ht="23.25" x14ac:dyDescent="0.25">
      <c r="A258" s="49" t="s">
        <v>36</v>
      </c>
      <c r="B258" s="91" t="s">
        <v>37</v>
      </c>
      <c r="C258" s="92"/>
      <c r="D258" s="49" t="s">
        <v>252</v>
      </c>
      <c r="F258" s="91" t="s">
        <v>253</v>
      </c>
      <c r="G258" s="93"/>
      <c r="H258" s="93"/>
      <c r="I258" s="93"/>
      <c r="J258" s="93"/>
      <c r="K258" s="93"/>
      <c r="L258" s="92"/>
      <c r="M258" s="49" t="s">
        <v>196</v>
      </c>
      <c r="N258" s="91" t="s">
        <v>197</v>
      </c>
      <c r="O258" s="93"/>
      <c r="P258" s="92"/>
      <c r="Q258" s="49" t="s">
        <v>168</v>
      </c>
      <c r="R258" s="49" t="s">
        <v>32</v>
      </c>
      <c r="S258" s="49" t="s">
        <v>33</v>
      </c>
      <c r="T258" s="47">
        <v>272400000</v>
      </c>
      <c r="U258" s="48">
        <v>0</v>
      </c>
      <c r="V258" s="48">
        <v>0</v>
      </c>
      <c r="W258" s="48">
        <v>0</v>
      </c>
      <c r="X258" s="48">
        <v>0</v>
      </c>
      <c r="Y258" s="47">
        <v>272400000</v>
      </c>
      <c r="Z258" s="48" t="s">
        <v>241</v>
      </c>
      <c r="AA258" s="48" t="s">
        <v>241</v>
      </c>
      <c r="AB258" s="48">
        <v>0</v>
      </c>
      <c r="AC258" s="48">
        <v>0</v>
      </c>
      <c r="AD258" s="48">
        <v>0</v>
      </c>
      <c r="AE258" s="48">
        <v>0</v>
      </c>
      <c r="AF258" s="48">
        <v>0</v>
      </c>
      <c r="AG258" s="48">
        <v>0</v>
      </c>
      <c r="AH258" s="48">
        <v>0</v>
      </c>
      <c r="AI258" s="47">
        <v>272308999</v>
      </c>
      <c r="AJ258" s="47">
        <v>91001</v>
      </c>
      <c r="AK258" s="48">
        <v>0</v>
      </c>
      <c r="AL258" s="48">
        <v>0</v>
      </c>
      <c r="AM258" s="48">
        <v>0</v>
      </c>
      <c r="AN258" s="48">
        <v>0</v>
      </c>
    </row>
    <row r="259" spans="1:40" ht="23.25" x14ac:dyDescent="0.25">
      <c r="A259" s="49" t="s">
        <v>0</v>
      </c>
      <c r="B259" s="91" t="s">
        <v>1</v>
      </c>
      <c r="C259" s="92"/>
      <c r="D259" s="49" t="s">
        <v>241</v>
      </c>
      <c r="F259" s="91" t="s">
        <v>241</v>
      </c>
      <c r="G259" s="93"/>
      <c r="H259" s="93"/>
      <c r="I259" s="93"/>
      <c r="J259" s="93"/>
      <c r="K259" s="93"/>
      <c r="L259" s="92"/>
      <c r="M259" s="49" t="s">
        <v>198</v>
      </c>
      <c r="N259" s="91" t="s">
        <v>199</v>
      </c>
      <c r="O259" s="93"/>
      <c r="P259" s="92"/>
      <c r="Q259" s="49" t="s">
        <v>168</v>
      </c>
      <c r="R259" s="49" t="s">
        <v>32</v>
      </c>
      <c r="S259" s="49" t="s">
        <v>33</v>
      </c>
      <c r="T259" s="47">
        <v>4896771638</v>
      </c>
      <c r="U259" s="48">
        <v>0</v>
      </c>
      <c r="V259" s="48">
        <v>0</v>
      </c>
      <c r="W259" s="48">
        <v>0</v>
      </c>
      <c r="X259" s="48">
        <v>0</v>
      </c>
      <c r="Y259" s="47">
        <v>4896771638</v>
      </c>
      <c r="Z259" s="48">
        <v>0</v>
      </c>
      <c r="AA259" s="47">
        <v>4896771638</v>
      </c>
      <c r="AB259" s="48">
        <v>0</v>
      </c>
      <c r="AC259" s="48">
        <v>0</v>
      </c>
      <c r="AD259" s="48">
        <v>0</v>
      </c>
      <c r="AE259" s="48">
        <v>0</v>
      </c>
      <c r="AF259" s="48">
        <v>0</v>
      </c>
      <c r="AG259" s="48">
        <v>0</v>
      </c>
      <c r="AH259" s="48">
        <v>0</v>
      </c>
      <c r="AI259" s="48">
        <v>0</v>
      </c>
      <c r="AJ259" s="48">
        <v>0</v>
      </c>
      <c r="AK259" s="48">
        <v>0</v>
      </c>
      <c r="AL259" s="48">
        <v>0</v>
      </c>
      <c r="AM259" s="48">
        <v>0</v>
      </c>
      <c r="AN259" s="48">
        <v>0</v>
      </c>
    </row>
    <row r="260" spans="1:40" ht="23.25" x14ac:dyDescent="0.25">
      <c r="A260" s="49" t="s">
        <v>36</v>
      </c>
      <c r="B260" s="91" t="s">
        <v>37</v>
      </c>
      <c r="C260" s="92"/>
      <c r="D260" s="49" t="s">
        <v>241</v>
      </c>
      <c r="F260" s="91" t="s">
        <v>241</v>
      </c>
      <c r="G260" s="93"/>
      <c r="H260" s="93"/>
      <c r="I260" s="93"/>
      <c r="J260" s="93"/>
      <c r="K260" s="93"/>
      <c r="L260" s="92"/>
      <c r="M260" s="49" t="s">
        <v>198</v>
      </c>
      <c r="N260" s="91" t="s">
        <v>199</v>
      </c>
      <c r="O260" s="93"/>
      <c r="P260" s="92"/>
      <c r="Q260" s="49" t="s">
        <v>168</v>
      </c>
      <c r="R260" s="49" t="s">
        <v>32</v>
      </c>
      <c r="S260" s="49" t="s">
        <v>33</v>
      </c>
      <c r="T260" s="47">
        <v>4896771638</v>
      </c>
      <c r="U260" s="48">
        <v>0</v>
      </c>
      <c r="V260" s="48">
        <v>0</v>
      </c>
      <c r="W260" s="48">
        <v>0</v>
      </c>
      <c r="X260" s="48">
        <v>0</v>
      </c>
      <c r="Y260" s="47">
        <v>4896771638</v>
      </c>
      <c r="Z260" s="48">
        <v>0</v>
      </c>
      <c r="AA260" s="47">
        <v>4896771638</v>
      </c>
      <c r="AB260" s="48">
        <v>0</v>
      </c>
      <c r="AC260" s="48">
        <v>0</v>
      </c>
      <c r="AD260" s="48">
        <v>0</v>
      </c>
      <c r="AE260" s="48">
        <v>0</v>
      </c>
      <c r="AF260" s="48">
        <v>0</v>
      </c>
      <c r="AG260" s="48">
        <v>0</v>
      </c>
      <c r="AH260" s="48">
        <v>0</v>
      </c>
      <c r="AI260" s="48">
        <v>0</v>
      </c>
      <c r="AJ260" s="48">
        <v>0</v>
      </c>
      <c r="AK260" s="48">
        <v>0</v>
      </c>
      <c r="AL260" s="48">
        <v>0</v>
      </c>
      <c r="AM260" s="48">
        <v>0</v>
      </c>
      <c r="AN260" s="48">
        <v>0</v>
      </c>
    </row>
    <row r="261" spans="1:40" ht="23.25" x14ac:dyDescent="0.25">
      <c r="A261" s="49" t="s">
        <v>36</v>
      </c>
      <c r="B261" s="91" t="s">
        <v>37</v>
      </c>
      <c r="C261" s="92"/>
      <c r="D261" s="49" t="s">
        <v>244</v>
      </c>
      <c r="F261" s="91" t="s">
        <v>245</v>
      </c>
      <c r="G261" s="93"/>
      <c r="H261" s="93"/>
      <c r="I261" s="93"/>
      <c r="J261" s="93"/>
      <c r="K261" s="93"/>
      <c r="L261" s="92"/>
      <c r="M261" s="49" t="s">
        <v>198</v>
      </c>
      <c r="N261" s="91" t="s">
        <v>199</v>
      </c>
      <c r="O261" s="93"/>
      <c r="P261" s="92"/>
      <c r="Q261" s="49" t="s">
        <v>168</v>
      </c>
      <c r="R261" s="49" t="s">
        <v>32</v>
      </c>
      <c r="S261" s="49" t="s">
        <v>33</v>
      </c>
      <c r="T261" s="47">
        <v>4896771638</v>
      </c>
      <c r="U261" s="48">
        <v>0</v>
      </c>
      <c r="V261" s="48">
        <v>0</v>
      </c>
      <c r="W261" s="48">
        <v>0</v>
      </c>
      <c r="X261" s="48">
        <v>0</v>
      </c>
      <c r="Y261" s="47">
        <v>4896771638</v>
      </c>
      <c r="Z261" s="48" t="s">
        <v>241</v>
      </c>
      <c r="AA261" s="48" t="s">
        <v>241</v>
      </c>
      <c r="AB261" s="48">
        <v>0</v>
      </c>
      <c r="AC261" s="48">
        <v>0</v>
      </c>
      <c r="AD261" s="48">
        <v>0</v>
      </c>
      <c r="AE261" s="48">
        <v>0</v>
      </c>
      <c r="AF261" s="48">
        <v>0</v>
      </c>
      <c r="AG261" s="48">
        <v>0</v>
      </c>
      <c r="AH261" s="48">
        <v>0</v>
      </c>
      <c r="AI261" s="47">
        <v>3721582758</v>
      </c>
      <c r="AJ261" s="47">
        <v>1175188880</v>
      </c>
      <c r="AK261" s="48">
        <v>0</v>
      </c>
      <c r="AL261" s="48">
        <v>0</v>
      </c>
      <c r="AM261" s="48">
        <v>0</v>
      </c>
      <c r="AN261" s="48">
        <v>0</v>
      </c>
    </row>
    <row r="262" spans="1:40" ht="23.25" x14ac:dyDescent="0.25">
      <c r="A262" s="49" t="s">
        <v>0</v>
      </c>
      <c r="B262" s="91" t="s">
        <v>1</v>
      </c>
      <c r="C262" s="92"/>
      <c r="D262" s="49" t="s">
        <v>241</v>
      </c>
      <c r="F262" s="91" t="s">
        <v>241</v>
      </c>
      <c r="G262" s="93"/>
      <c r="H262" s="93"/>
      <c r="I262" s="93"/>
      <c r="J262" s="93"/>
      <c r="K262" s="93"/>
      <c r="L262" s="92"/>
      <c r="M262" s="49" t="s">
        <v>200</v>
      </c>
      <c r="N262" s="91" t="s">
        <v>201</v>
      </c>
      <c r="O262" s="93"/>
      <c r="P262" s="92"/>
      <c r="Q262" s="49" t="s">
        <v>168</v>
      </c>
      <c r="R262" s="49" t="s">
        <v>32</v>
      </c>
      <c r="S262" s="49" t="s">
        <v>33</v>
      </c>
      <c r="T262" s="47">
        <v>226402240</v>
      </c>
      <c r="U262" s="48">
        <v>0</v>
      </c>
      <c r="V262" s="48">
        <v>0</v>
      </c>
      <c r="W262" s="48">
        <v>0</v>
      </c>
      <c r="X262" s="48">
        <v>0</v>
      </c>
      <c r="Y262" s="47">
        <v>226402240</v>
      </c>
      <c r="Z262" s="48">
        <v>0</v>
      </c>
      <c r="AA262" s="47">
        <v>226402240</v>
      </c>
      <c r="AB262" s="48">
        <v>0</v>
      </c>
      <c r="AC262" s="48">
        <v>0</v>
      </c>
      <c r="AD262" s="48">
        <v>0</v>
      </c>
      <c r="AE262" s="48">
        <v>0</v>
      </c>
      <c r="AF262" s="48">
        <v>0</v>
      </c>
      <c r="AG262" s="48">
        <v>0</v>
      </c>
      <c r="AH262" s="48">
        <v>0</v>
      </c>
      <c r="AI262" s="48">
        <v>0</v>
      </c>
      <c r="AJ262" s="48">
        <v>0</v>
      </c>
      <c r="AK262" s="48">
        <v>0</v>
      </c>
      <c r="AL262" s="48">
        <v>0</v>
      </c>
      <c r="AM262" s="48">
        <v>0</v>
      </c>
      <c r="AN262" s="48">
        <v>0</v>
      </c>
    </row>
    <row r="263" spans="1:40" ht="23.25" x14ac:dyDescent="0.25">
      <c r="A263" s="49" t="s">
        <v>36</v>
      </c>
      <c r="B263" s="91" t="s">
        <v>37</v>
      </c>
      <c r="C263" s="92"/>
      <c r="D263" s="49" t="s">
        <v>241</v>
      </c>
      <c r="F263" s="91" t="s">
        <v>241</v>
      </c>
      <c r="G263" s="93"/>
      <c r="H263" s="93"/>
      <c r="I263" s="93"/>
      <c r="J263" s="93"/>
      <c r="K263" s="93"/>
      <c r="L263" s="92"/>
      <c r="M263" s="49" t="s">
        <v>200</v>
      </c>
      <c r="N263" s="91" t="s">
        <v>201</v>
      </c>
      <c r="O263" s="93"/>
      <c r="P263" s="92"/>
      <c r="Q263" s="49" t="s">
        <v>168</v>
      </c>
      <c r="R263" s="49" t="s">
        <v>32</v>
      </c>
      <c r="S263" s="49" t="s">
        <v>33</v>
      </c>
      <c r="T263" s="47">
        <v>226402240</v>
      </c>
      <c r="U263" s="48">
        <v>0</v>
      </c>
      <c r="V263" s="48">
        <v>0</v>
      </c>
      <c r="W263" s="48">
        <v>0</v>
      </c>
      <c r="X263" s="48">
        <v>0</v>
      </c>
      <c r="Y263" s="47">
        <v>226402240</v>
      </c>
      <c r="Z263" s="48">
        <v>0</v>
      </c>
      <c r="AA263" s="47">
        <v>226402240</v>
      </c>
      <c r="AB263" s="48">
        <v>0</v>
      </c>
      <c r="AC263" s="48">
        <v>0</v>
      </c>
      <c r="AD263" s="48">
        <v>0</v>
      </c>
      <c r="AE263" s="48">
        <v>0</v>
      </c>
      <c r="AF263" s="48">
        <v>0</v>
      </c>
      <c r="AG263" s="48">
        <v>0</v>
      </c>
      <c r="AH263" s="48">
        <v>0</v>
      </c>
      <c r="AI263" s="48">
        <v>0</v>
      </c>
      <c r="AJ263" s="48">
        <v>0</v>
      </c>
      <c r="AK263" s="48">
        <v>0</v>
      </c>
      <c r="AL263" s="48">
        <v>0</v>
      </c>
      <c r="AM263" s="48">
        <v>0</v>
      </c>
      <c r="AN263" s="48">
        <v>0</v>
      </c>
    </row>
    <row r="264" spans="1:40" ht="23.25" x14ac:dyDescent="0.25">
      <c r="A264" s="49" t="s">
        <v>36</v>
      </c>
      <c r="B264" s="91" t="s">
        <v>37</v>
      </c>
      <c r="C264" s="92"/>
      <c r="D264" s="49" t="s">
        <v>242</v>
      </c>
      <c r="F264" s="91" t="s">
        <v>243</v>
      </c>
      <c r="G264" s="93"/>
      <c r="H264" s="93"/>
      <c r="I264" s="93"/>
      <c r="J264" s="93"/>
      <c r="K264" s="93"/>
      <c r="L264" s="92"/>
      <c r="M264" s="49" t="s">
        <v>200</v>
      </c>
      <c r="N264" s="91" t="s">
        <v>201</v>
      </c>
      <c r="O264" s="93"/>
      <c r="P264" s="92"/>
      <c r="Q264" s="49" t="s">
        <v>168</v>
      </c>
      <c r="R264" s="49" t="s">
        <v>32</v>
      </c>
      <c r="S264" s="49" t="s">
        <v>33</v>
      </c>
      <c r="T264" s="47">
        <v>226402240</v>
      </c>
      <c r="U264" s="48">
        <v>0</v>
      </c>
      <c r="V264" s="48">
        <v>0</v>
      </c>
      <c r="W264" s="48">
        <v>0</v>
      </c>
      <c r="X264" s="48">
        <v>0</v>
      </c>
      <c r="Y264" s="47">
        <v>226402240</v>
      </c>
      <c r="Z264" s="48" t="s">
        <v>241</v>
      </c>
      <c r="AA264" s="48" t="s">
        <v>241</v>
      </c>
      <c r="AB264" s="48">
        <v>0</v>
      </c>
      <c r="AC264" s="48">
        <v>0</v>
      </c>
      <c r="AD264" s="48">
        <v>0</v>
      </c>
      <c r="AE264" s="48">
        <v>0</v>
      </c>
      <c r="AF264" s="48">
        <v>0</v>
      </c>
      <c r="AG264" s="48">
        <v>0</v>
      </c>
      <c r="AH264" s="48">
        <v>0</v>
      </c>
      <c r="AI264" s="48">
        <v>0</v>
      </c>
      <c r="AJ264" s="47">
        <v>226402240</v>
      </c>
      <c r="AK264" s="48">
        <v>0</v>
      </c>
      <c r="AL264" s="48">
        <v>0</v>
      </c>
      <c r="AM264" s="48">
        <v>0</v>
      </c>
      <c r="AN264" s="48">
        <v>0</v>
      </c>
    </row>
    <row r="265" spans="1:40" ht="23.25" x14ac:dyDescent="0.25">
      <c r="A265" s="49" t="s">
        <v>0</v>
      </c>
      <c r="B265" s="91" t="s">
        <v>1</v>
      </c>
      <c r="C265" s="92"/>
      <c r="D265" s="49" t="s">
        <v>241</v>
      </c>
      <c r="F265" s="91" t="s">
        <v>241</v>
      </c>
      <c r="G265" s="93"/>
      <c r="H265" s="93"/>
      <c r="I265" s="93"/>
      <c r="J265" s="93"/>
      <c r="K265" s="93"/>
      <c r="L265" s="92"/>
      <c r="M265" s="49" t="s">
        <v>202</v>
      </c>
      <c r="N265" s="91" t="s">
        <v>203</v>
      </c>
      <c r="O265" s="93"/>
      <c r="P265" s="92"/>
      <c r="Q265" s="49" t="s">
        <v>168</v>
      </c>
      <c r="R265" s="49" t="s">
        <v>32</v>
      </c>
      <c r="S265" s="49" t="s">
        <v>33</v>
      </c>
      <c r="T265" s="47">
        <v>409595685</v>
      </c>
      <c r="U265" s="48">
        <v>0</v>
      </c>
      <c r="V265" s="48">
        <v>0</v>
      </c>
      <c r="W265" s="48">
        <v>0</v>
      </c>
      <c r="X265" s="47">
        <v>50880000</v>
      </c>
      <c r="Y265" s="47">
        <v>358715685</v>
      </c>
      <c r="Z265" s="48">
        <v>0</v>
      </c>
      <c r="AA265" s="47">
        <v>358715685</v>
      </c>
      <c r="AB265" s="48">
        <v>0</v>
      </c>
      <c r="AC265" s="48">
        <v>0</v>
      </c>
      <c r="AD265" s="48">
        <v>0</v>
      </c>
      <c r="AE265" s="48">
        <v>0</v>
      </c>
      <c r="AF265" s="48">
        <v>0</v>
      </c>
      <c r="AG265" s="48">
        <v>0</v>
      </c>
      <c r="AH265" s="48">
        <v>0</v>
      </c>
      <c r="AI265" s="48">
        <v>0</v>
      </c>
      <c r="AJ265" s="48">
        <v>0</v>
      </c>
      <c r="AK265" s="48">
        <v>0</v>
      </c>
      <c r="AL265" s="48">
        <v>0</v>
      </c>
      <c r="AM265" s="48">
        <v>0</v>
      </c>
      <c r="AN265" s="48">
        <v>0</v>
      </c>
    </row>
    <row r="266" spans="1:40" ht="23.25" x14ac:dyDescent="0.25">
      <c r="A266" s="49" t="s">
        <v>36</v>
      </c>
      <c r="B266" s="91" t="s">
        <v>37</v>
      </c>
      <c r="C266" s="92"/>
      <c r="D266" s="49" t="s">
        <v>241</v>
      </c>
      <c r="F266" s="91" t="s">
        <v>241</v>
      </c>
      <c r="G266" s="93"/>
      <c r="H266" s="93"/>
      <c r="I266" s="93"/>
      <c r="J266" s="93"/>
      <c r="K266" s="93"/>
      <c r="L266" s="92"/>
      <c r="M266" s="49" t="s">
        <v>202</v>
      </c>
      <c r="N266" s="91" t="s">
        <v>203</v>
      </c>
      <c r="O266" s="93"/>
      <c r="P266" s="92"/>
      <c r="Q266" s="49" t="s">
        <v>168</v>
      </c>
      <c r="R266" s="49" t="s">
        <v>32</v>
      </c>
      <c r="S266" s="49" t="s">
        <v>33</v>
      </c>
      <c r="T266" s="47">
        <v>409595685</v>
      </c>
      <c r="U266" s="48">
        <v>0</v>
      </c>
      <c r="V266" s="47">
        <v>50880000</v>
      </c>
      <c r="W266" s="48">
        <v>0</v>
      </c>
      <c r="X266" s="48">
        <v>0</v>
      </c>
      <c r="Y266" s="47">
        <v>358715685</v>
      </c>
      <c r="Z266" s="48">
        <v>0</v>
      </c>
      <c r="AA266" s="47">
        <v>358715685</v>
      </c>
      <c r="AB266" s="48">
        <v>0</v>
      </c>
      <c r="AC266" s="48">
        <v>0</v>
      </c>
      <c r="AD266" s="48">
        <v>0</v>
      </c>
      <c r="AE266" s="48">
        <v>0</v>
      </c>
      <c r="AF266" s="48">
        <v>0</v>
      </c>
      <c r="AG266" s="48">
        <v>0</v>
      </c>
      <c r="AH266" s="48">
        <v>0</v>
      </c>
      <c r="AI266" s="48">
        <v>0</v>
      </c>
      <c r="AJ266" s="48">
        <v>0</v>
      </c>
      <c r="AK266" s="48">
        <v>0</v>
      </c>
      <c r="AL266" s="48">
        <v>0</v>
      </c>
      <c r="AM266" s="48">
        <v>0</v>
      </c>
      <c r="AN266" s="48">
        <v>0</v>
      </c>
    </row>
    <row r="267" spans="1:40" ht="23.25" x14ac:dyDescent="0.25">
      <c r="A267" s="49" t="s">
        <v>36</v>
      </c>
      <c r="B267" s="91" t="s">
        <v>37</v>
      </c>
      <c r="C267" s="92"/>
      <c r="D267" s="49" t="s">
        <v>246</v>
      </c>
      <c r="F267" s="91" t="s">
        <v>247</v>
      </c>
      <c r="G267" s="93"/>
      <c r="H267" s="93"/>
      <c r="I267" s="93"/>
      <c r="J267" s="93"/>
      <c r="K267" s="93"/>
      <c r="L267" s="92"/>
      <c r="M267" s="49" t="s">
        <v>202</v>
      </c>
      <c r="N267" s="91" t="s">
        <v>203</v>
      </c>
      <c r="O267" s="93"/>
      <c r="P267" s="92"/>
      <c r="Q267" s="49" t="s">
        <v>168</v>
      </c>
      <c r="R267" s="49" t="s">
        <v>32</v>
      </c>
      <c r="S267" s="49" t="s">
        <v>33</v>
      </c>
      <c r="T267" s="47">
        <v>409595685</v>
      </c>
      <c r="U267" s="48">
        <v>0</v>
      </c>
      <c r="V267" s="47">
        <v>50880000</v>
      </c>
      <c r="W267" s="48">
        <v>0</v>
      </c>
      <c r="X267" s="48">
        <v>0</v>
      </c>
      <c r="Y267" s="47">
        <v>358715685</v>
      </c>
      <c r="Z267" s="48" t="s">
        <v>241</v>
      </c>
      <c r="AA267" s="48" t="s">
        <v>241</v>
      </c>
      <c r="AB267" s="48">
        <v>0</v>
      </c>
      <c r="AC267" s="48">
        <v>0</v>
      </c>
      <c r="AD267" s="48">
        <v>0</v>
      </c>
      <c r="AE267" s="48">
        <v>0</v>
      </c>
      <c r="AF267" s="48">
        <v>0</v>
      </c>
      <c r="AG267" s="48">
        <v>0</v>
      </c>
      <c r="AH267" s="48">
        <v>0</v>
      </c>
      <c r="AI267" s="47">
        <v>350429000</v>
      </c>
      <c r="AJ267" s="47">
        <v>8286685</v>
      </c>
      <c r="AK267" s="48">
        <v>0</v>
      </c>
      <c r="AL267" s="48">
        <v>0</v>
      </c>
      <c r="AM267" s="48">
        <v>0</v>
      </c>
      <c r="AN267" s="48">
        <v>0</v>
      </c>
    </row>
    <row r="268" spans="1:40" ht="23.25" x14ac:dyDescent="0.25">
      <c r="A268" s="49" t="s">
        <v>0</v>
      </c>
      <c r="B268" s="91" t="s">
        <v>1</v>
      </c>
      <c r="C268" s="92"/>
      <c r="D268" s="49" t="s">
        <v>241</v>
      </c>
      <c r="F268" s="91" t="s">
        <v>241</v>
      </c>
      <c r="G268" s="93"/>
      <c r="H268" s="93"/>
      <c r="I268" s="93"/>
      <c r="J268" s="93"/>
      <c r="K268" s="93"/>
      <c r="L268" s="92"/>
      <c r="M268" s="49" t="s">
        <v>204</v>
      </c>
      <c r="N268" s="91" t="s">
        <v>205</v>
      </c>
      <c r="O268" s="93"/>
      <c r="P268" s="92"/>
      <c r="Q268" s="49" t="s">
        <v>168</v>
      </c>
      <c r="R268" s="49" t="s">
        <v>32</v>
      </c>
      <c r="S268" s="49" t="s">
        <v>33</v>
      </c>
      <c r="T268" s="47">
        <v>4052965248</v>
      </c>
      <c r="U268" s="48">
        <v>0</v>
      </c>
      <c r="V268" s="48">
        <v>0</v>
      </c>
      <c r="W268" s="48">
        <v>0</v>
      </c>
      <c r="X268" s="48">
        <v>0</v>
      </c>
      <c r="Y268" s="47">
        <v>4052965248</v>
      </c>
      <c r="Z268" s="48">
        <v>0</v>
      </c>
      <c r="AA268" s="47">
        <v>4052965248</v>
      </c>
      <c r="AB268" s="48">
        <v>0</v>
      </c>
      <c r="AC268" s="48">
        <v>0</v>
      </c>
      <c r="AD268" s="48">
        <v>0</v>
      </c>
      <c r="AE268" s="48">
        <v>0</v>
      </c>
      <c r="AF268" s="48">
        <v>0</v>
      </c>
      <c r="AG268" s="48">
        <v>0</v>
      </c>
      <c r="AH268" s="48">
        <v>0</v>
      </c>
      <c r="AI268" s="48">
        <v>0</v>
      </c>
      <c r="AJ268" s="48">
        <v>0</v>
      </c>
      <c r="AK268" s="48">
        <v>0</v>
      </c>
      <c r="AL268" s="48">
        <v>0</v>
      </c>
      <c r="AM268" s="48">
        <v>0</v>
      </c>
      <c r="AN268" s="48">
        <v>0</v>
      </c>
    </row>
    <row r="269" spans="1:40" ht="23.25" x14ac:dyDescent="0.25">
      <c r="A269" s="49" t="s">
        <v>36</v>
      </c>
      <c r="B269" s="91" t="s">
        <v>37</v>
      </c>
      <c r="C269" s="92"/>
      <c r="D269" s="49" t="s">
        <v>241</v>
      </c>
      <c r="F269" s="91" t="s">
        <v>241</v>
      </c>
      <c r="G269" s="93"/>
      <c r="H269" s="93"/>
      <c r="I269" s="93"/>
      <c r="J269" s="93"/>
      <c r="K269" s="93"/>
      <c r="L269" s="92"/>
      <c r="M269" s="49" t="s">
        <v>204</v>
      </c>
      <c r="N269" s="91" t="s">
        <v>205</v>
      </c>
      <c r="O269" s="93"/>
      <c r="P269" s="92"/>
      <c r="Q269" s="49" t="s">
        <v>168</v>
      </c>
      <c r="R269" s="49" t="s">
        <v>32</v>
      </c>
      <c r="S269" s="49" t="s">
        <v>33</v>
      </c>
      <c r="T269" s="47">
        <v>4052965248</v>
      </c>
      <c r="U269" s="48">
        <v>0</v>
      </c>
      <c r="V269" s="48">
        <v>0</v>
      </c>
      <c r="W269" s="48">
        <v>0</v>
      </c>
      <c r="X269" s="48">
        <v>0</v>
      </c>
      <c r="Y269" s="47">
        <v>4052965248</v>
      </c>
      <c r="Z269" s="48">
        <v>0</v>
      </c>
      <c r="AA269" s="47">
        <v>4052965248</v>
      </c>
      <c r="AB269" s="48">
        <v>0</v>
      </c>
      <c r="AC269" s="48">
        <v>0</v>
      </c>
      <c r="AD269" s="48">
        <v>0</v>
      </c>
      <c r="AE269" s="48">
        <v>0</v>
      </c>
      <c r="AF269" s="48">
        <v>0</v>
      </c>
      <c r="AG269" s="48">
        <v>0</v>
      </c>
      <c r="AH269" s="48">
        <v>0</v>
      </c>
      <c r="AI269" s="48">
        <v>0</v>
      </c>
      <c r="AJ269" s="48">
        <v>0</v>
      </c>
      <c r="AK269" s="48">
        <v>0</v>
      </c>
      <c r="AL269" s="48">
        <v>0</v>
      </c>
      <c r="AM269" s="48">
        <v>0</v>
      </c>
      <c r="AN269" s="48">
        <v>0</v>
      </c>
    </row>
    <row r="270" spans="1:40" ht="23.25" x14ac:dyDescent="0.25">
      <c r="A270" s="49" t="s">
        <v>36</v>
      </c>
      <c r="B270" s="91" t="s">
        <v>37</v>
      </c>
      <c r="C270" s="92"/>
      <c r="D270" s="49" t="s">
        <v>246</v>
      </c>
      <c r="F270" s="91" t="s">
        <v>247</v>
      </c>
      <c r="G270" s="93"/>
      <c r="H270" s="93"/>
      <c r="I270" s="93"/>
      <c r="J270" s="93"/>
      <c r="K270" s="93"/>
      <c r="L270" s="92"/>
      <c r="M270" s="49" t="s">
        <v>204</v>
      </c>
      <c r="N270" s="91" t="s">
        <v>205</v>
      </c>
      <c r="O270" s="93"/>
      <c r="P270" s="92"/>
      <c r="Q270" s="49" t="s">
        <v>168</v>
      </c>
      <c r="R270" s="49" t="s">
        <v>32</v>
      </c>
      <c r="S270" s="49" t="s">
        <v>33</v>
      </c>
      <c r="T270" s="47">
        <v>4052965248</v>
      </c>
      <c r="U270" s="48">
        <v>0</v>
      </c>
      <c r="V270" s="48">
        <v>0</v>
      </c>
      <c r="W270" s="48">
        <v>0</v>
      </c>
      <c r="X270" s="48">
        <v>0</v>
      </c>
      <c r="Y270" s="47">
        <v>4052965248</v>
      </c>
      <c r="Z270" s="48" t="s">
        <v>241</v>
      </c>
      <c r="AA270" s="48" t="s">
        <v>241</v>
      </c>
      <c r="AB270" s="48">
        <v>0</v>
      </c>
      <c r="AC270" s="48">
        <v>0</v>
      </c>
      <c r="AD270" s="48">
        <v>0</v>
      </c>
      <c r="AE270" s="48">
        <v>0</v>
      </c>
      <c r="AF270" s="48">
        <v>0</v>
      </c>
      <c r="AG270" s="48">
        <v>0</v>
      </c>
      <c r="AH270" s="48">
        <v>0</v>
      </c>
      <c r="AI270" s="47">
        <v>3348318467</v>
      </c>
      <c r="AJ270" s="47">
        <v>704646781</v>
      </c>
      <c r="AK270" s="48">
        <v>0</v>
      </c>
      <c r="AL270" s="48">
        <v>0</v>
      </c>
      <c r="AM270" s="48">
        <v>0</v>
      </c>
      <c r="AN270" s="48">
        <v>0</v>
      </c>
    </row>
    <row r="271" spans="1:40" ht="23.25" x14ac:dyDescent="0.25">
      <c r="A271" s="49" t="s">
        <v>0</v>
      </c>
      <c r="B271" s="91" t="s">
        <v>1</v>
      </c>
      <c r="C271" s="92"/>
      <c r="D271" s="49" t="s">
        <v>241</v>
      </c>
      <c r="F271" s="91" t="s">
        <v>241</v>
      </c>
      <c r="G271" s="93"/>
      <c r="H271" s="93"/>
      <c r="I271" s="93"/>
      <c r="J271" s="93"/>
      <c r="K271" s="93"/>
      <c r="L271" s="92"/>
      <c r="M271" s="49" t="s">
        <v>206</v>
      </c>
      <c r="N271" s="91" t="s">
        <v>207</v>
      </c>
      <c r="O271" s="93"/>
      <c r="P271" s="92"/>
      <c r="Q271" s="49" t="s">
        <v>168</v>
      </c>
      <c r="R271" s="49" t="s">
        <v>32</v>
      </c>
      <c r="S271" s="49" t="s">
        <v>33</v>
      </c>
      <c r="T271" s="47">
        <v>504000000</v>
      </c>
      <c r="U271" s="47">
        <v>300000000</v>
      </c>
      <c r="V271" s="48">
        <v>0</v>
      </c>
      <c r="W271" s="48">
        <v>0</v>
      </c>
      <c r="X271" s="48">
        <v>0</v>
      </c>
      <c r="Y271" s="47">
        <v>804000000</v>
      </c>
      <c r="Z271" s="48">
        <v>0</v>
      </c>
      <c r="AA271" s="47">
        <v>804000000</v>
      </c>
      <c r="AB271" s="48">
        <v>0</v>
      </c>
      <c r="AC271" s="48">
        <v>0</v>
      </c>
      <c r="AD271" s="48">
        <v>0</v>
      </c>
      <c r="AE271" s="48">
        <v>0</v>
      </c>
      <c r="AF271" s="48">
        <v>0</v>
      </c>
      <c r="AG271" s="48">
        <v>0</v>
      </c>
      <c r="AH271" s="48">
        <v>0</v>
      </c>
      <c r="AI271" s="48">
        <v>0</v>
      </c>
      <c r="AJ271" s="48">
        <v>0</v>
      </c>
      <c r="AK271" s="48">
        <v>0</v>
      </c>
      <c r="AL271" s="48">
        <v>0</v>
      </c>
      <c r="AM271" s="48">
        <v>0</v>
      </c>
      <c r="AN271" s="48">
        <v>0</v>
      </c>
    </row>
    <row r="272" spans="1:40" ht="23.25" x14ac:dyDescent="0.25">
      <c r="A272" s="49" t="s">
        <v>36</v>
      </c>
      <c r="B272" s="91" t="s">
        <v>37</v>
      </c>
      <c r="C272" s="92"/>
      <c r="D272" s="49" t="s">
        <v>241</v>
      </c>
      <c r="F272" s="91" t="s">
        <v>241</v>
      </c>
      <c r="G272" s="93"/>
      <c r="H272" s="93"/>
      <c r="I272" s="93"/>
      <c r="J272" s="93"/>
      <c r="K272" s="93"/>
      <c r="L272" s="92"/>
      <c r="M272" s="49" t="s">
        <v>206</v>
      </c>
      <c r="N272" s="91" t="s">
        <v>207</v>
      </c>
      <c r="O272" s="93"/>
      <c r="P272" s="92"/>
      <c r="Q272" s="49" t="s">
        <v>168</v>
      </c>
      <c r="R272" s="49" t="s">
        <v>32</v>
      </c>
      <c r="S272" s="49" t="s">
        <v>33</v>
      </c>
      <c r="T272" s="47">
        <v>504000000</v>
      </c>
      <c r="U272" s="47">
        <v>300000000</v>
      </c>
      <c r="V272" s="48">
        <v>0</v>
      </c>
      <c r="W272" s="48">
        <v>0</v>
      </c>
      <c r="X272" s="48">
        <v>0</v>
      </c>
      <c r="Y272" s="47">
        <v>804000000</v>
      </c>
      <c r="Z272" s="48">
        <v>0</v>
      </c>
      <c r="AA272" s="47">
        <v>804000000</v>
      </c>
      <c r="AB272" s="48">
        <v>0</v>
      </c>
      <c r="AC272" s="48">
        <v>0</v>
      </c>
      <c r="AD272" s="48">
        <v>0</v>
      </c>
      <c r="AE272" s="48">
        <v>0</v>
      </c>
      <c r="AF272" s="48">
        <v>0</v>
      </c>
      <c r="AG272" s="48">
        <v>0</v>
      </c>
      <c r="AH272" s="48">
        <v>0</v>
      </c>
      <c r="AI272" s="48">
        <v>0</v>
      </c>
      <c r="AJ272" s="48">
        <v>0</v>
      </c>
      <c r="AK272" s="48">
        <v>0</v>
      </c>
      <c r="AL272" s="48">
        <v>0</v>
      </c>
      <c r="AM272" s="48">
        <v>0</v>
      </c>
      <c r="AN272" s="48">
        <v>0</v>
      </c>
    </row>
    <row r="273" spans="1:40" ht="23.25" x14ac:dyDescent="0.25">
      <c r="A273" s="49" t="s">
        <v>36</v>
      </c>
      <c r="B273" s="91" t="s">
        <v>37</v>
      </c>
      <c r="C273" s="92"/>
      <c r="D273" s="49" t="s">
        <v>246</v>
      </c>
      <c r="F273" s="91" t="s">
        <v>247</v>
      </c>
      <c r="G273" s="93"/>
      <c r="H273" s="93"/>
      <c r="I273" s="93"/>
      <c r="J273" s="93"/>
      <c r="K273" s="93"/>
      <c r="L273" s="92"/>
      <c r="M273" s="49" t="s">
        <v>206</v>
      </c>
      <c r="N273" s="91" t="s">
        <v>207</v>
      </c>
      <c r="O273" s="93"/>
      <c r="P273" s="92"/>
      <c r="Q273" s="49" t="s">
        <v>168</v>
      </c>
      <c r="R273" s="49" t="s">
        <v>32</v>
      </c>
      <c r="S273" s="49" t="s">
        <v>33</v>
      </c>
      <c r="T273" s="47">
        <v>504000000</v>
      </c>
      <c r="U273" s="47">
        <v>300000000</v>
      </c>
      <c r="V273" s="48">
        <v>0</v>
      </c>
      <c r="W273" s="48">
        <v>0</v>
      </c>
      <c r="X273" s="48">
        <v>0</v>
      </c>
      <c r="Y273" s="47">
        <v>804000000</v>
      </c>
      <c r="Z273" s="48" t="s">
        <v>241</v>
      </c>
      <c r="AA273" s="48" t="s">
        <v>241</v>
      </c>
      <c r="AB273" s="48">
        <v>0</v>
      </c>
      <c r="AC273" s="48">
        <v>0</v>
      </c>
      <c r="AD273" s="48">
        <v>0</v>
      </c>
      <c r="AE273" s="48">
        <v>0</v>
      </c>
      <c r="AF273" s="48">
        <v>0</v>
      </c>
      <c r="AG273" s="48">
        <v>0</v>
      </c>
      <c r="AH273" s="48">
        <v>0</v>
      </c>
      <c r="AI273" s="47">
        <v>784715650</v>
      </c>
      <c r="AJ273" s="47">
        <v>19284350</v>
      </c>
      <c r="AK273" s="48">
        <v>0</v>
      </c>
      <c r="AL273" s="48">
        <v>0</v>
      </c>
      <c r="AM273" s="48">
        <v>0</v>
      </c>
      <c r="AN273" s="48">
        <v>0</v>
      </c>
    </row>
    <row r="274" spans="1:40" ht="23.25" x14ac:dyDescent="0.25">
      <c r="A274" s="49" t="s">
        <v>0</v>
      </c>
      <c r="B274" s="91" t="s">
        <v>1</v>
      </c>
      <c r="C274" s="92"/>
      <c r="D274" s="49" t="s">
        <v>241</v>
      </c>
      <c r="F274" s="91" t="s">
        <v>241</v>
      </c>
      <c r="G274" s="93"/>
      <c r="H274" s="93"/>
      <c r="I274" s="93"/>
      <c r="J274" s="93"/>
      <c r="K274" s="93"/>
      <c r="L274" s="92"/>
      <c r="M274" s="49" t="s">
        <v>208</v>
      </c>
      <c r="N274" s="91" t="s">
        <v>209</v>
      </c>
      <c r="O274" s="93"/>
      <c r="P274" s="92"/>
      <c r="Q274" s="49" t="s">
        <v>168</v>
      </c>
      <c r="R274" s="49" t="s">
        <v>32</v>
      </c>
      <c r="S274" s="49" t="s">
        <v>33</v>
      </c>
      <c r="T274" s="47">
        <v>992065668</v>
      </c>
      <c r="U274" s="48">
        <v>0</v>
      </c>
      <c r="V274" s="48">
        <v>0</v>
      </c>
      <c r="W274" s="47">
        <v>180000000</v>
      </c>
      <c r="X274" s="48">
        <v>0</v>
      </c>
      <c r="Y274" s="47">
        <v>1172065668</v>
      </c>
      <c r="Z274" s="48">
        <v>0</v>
      </c>
      <c r="AA274" s="47">
        <v>1172065668</v>
      </c>
      <c r="AB274" s="48">
        <v>0</v>
      </c>
      <c r="AC274" s="48">
        <v>0</v>
      </c>
      <c r="AD274" s="48">
        <v>0</v>
      </c>
      <c r="AE274" s="48">
        <v>0</v>
      </c>
      <c r="AF274" s="48">
        <v>0</v>
      </c>
      <c r="AG274" s="48">
        <v>0</v>
      </c>
      <c r="AH274" s="48">
        <v>0</v>
      </c>
      <c r="AI274" s="48">
        <v>0</v>
      </c>
      <c r="AJ274" s="48">
        <v>0</v>
      </c>
      <c r="AK274" s="48">
        <v>0</v>
      </c>
      <c r="AL274" s="48">
        <v>0</v>
      </c>
      <c r="AM274" s="48">
        <v>0</v>
      </c>
      <c r="AN274" s="48">
        <v>0</v>
      </c>
    </row>
    <row r="275" spans="1:40" ht="23.25" x14ac:dyDescent="0.25">
      <c r="A275" s="49" t="s">
        <v>36</v>
      </c>
      <c r="B275" s="91" t="s">
        <v>37</v>
      </c>
      <c r="C275" s="92"/>
      <c r="D275" s="49" t="s">
        <v>241</v>
      </c>
      <c r="F275" s="91" t="s">
        <v>241</v>
      </c>
      <c r="G275" s="93"/>
      <c r="H275" s="93"/>
      <c r="I275" s="93"/>
      <c r="J275" s="93"/>
      <c r="K275" s="93"/>
      <c r="L275" s="92"/>
      <c r="M275" s="49" t="s">
        <v>208</v>
      </c>
      <c r="N275" s="91" t="s">
        <v>209</v>
      </c>
      <c r="O275" s="93"/>
      <c r="P275" s="92"/>
      <c r="Q275" s="49" t="s">
        <v>168</v>
      </c>
      <c r="R275" s="49" t="s">
        <v>32</v>
      </c>
      <c r="S275" s="49" t="s">
        <v>33</v>
      </c>
      <c r="T275" s="47">
        <v>992065668</v>
      </c>
      <c r="U275" s="47">
        <v>180000000</v>
      </c>
      <c r="V275" s="48">
        <v>0</v>
      </c>
      <c r="W275" s="48">
        <v>0</v>
      </c>
      <c r="X275" s="48">
        <v>0</v>
      </c>
      <c r="Y275" s="47">
        <v>1172065668</v>
      </c>
      <c r="Z275" s="48">
        <v>0</v>
      </c>
      <c r="AA275" s="47">
        <v>1172065668</v>
      </c>
      <c r="AB275" s="48">
        <v>0</v>
      </c>
      <c r="AC275" s="48">
        <v>0</v>
      </c>
      <c r="AD275" s="48">
        <v>0</v>
      </c>
      <c r="AE275" s="48">
        <v>0</v>
      </c>
      <c r="AF275" s="48">
        <v>0</v>
      </c>
      <c r="AG275" s="48">
        <v>0</v>
      </c>
      <c r="AH275" s="48">
        <v>0</v>
      </c>
      <c r="AI275" s="48">
        <v>0</v>
      </c>
      <c r="AJ275" s="48">
        <v>0</v>
      </c>
      <c r="AK275" s="48">
        <v>0</v>
      </c>
      <c r="AL275" s="48">
        <v>0</v>
      </c>
      <c r="AM275" s="48">
        <v>0</v>
      </c>
      <c r="AN275" s="48">
        <v>0</v>
      </c>
    </row>
    <row r="276" spans="1:40" ht="23.25" x14ac:dyDescent="0.25">
      <c r="A276" s="49" t="s">
        <v>36</v>
      </c>
      <c r="B276" s="91" t="s">
        <v>37</v>
      </c>
      <c r="C276" s="92"/>
      <c r="D276" s="49" t="s">
        <v>256</v>
      </c>
      <c r="F276" s="91" t="s">
        <v>257</v>
      </c>
      <c r="G276" s="93"/>
      <c r="H276" s="93"/>
      <c r="I276" s="93"/>
      <c r="J276" s="93"/>
      <c r="K276" s="93"/>
      <c r="L276" s="92"/>
      <c r="M276" s="49" t="s">
        <v>208</v>
      </c>
      <c r="N276" s="91" t="s">
        <v>209</v>
      </c>
      <c r="O276" s="93"/>
      <c r="P276" s="92"/>
      <c r="Q276" s="49" t="s">
        <v>168</v>
      </c>
      <c r="R276" s="49" t="s">
        <v>32</v>
      </c>
      <c r="S276" s="49" t="s">
        <v>33</v>
      </c>
      <c r="T276" s="47">
        <v>992065668</v>
      </c>
      <c r="U276" s="47">
        <v>180000000</v>
      </c>
      <c r="V276" s="48">
        <v>0</v>
      </c>
      <c r="W276" s="48">
        <v>0</v>
      </c>
      <c r="X276" s="48">
        <v>0</v>
      </c>
      <c r="Y276" s="47">
        <v>1172065668</v>
      </c>
      <c r="Z276" s="48" t="s">
        <v>241</v>
      </c>
      <c r="AA276" s="48" t="s">
        <v>241</v>
      </c>
      <c r="AB276" s="48">
        <v>0</v>
      </c>
      <c r="AC276" s="48">
        <v>0</v>
      </c>
      <c r="AD276" s="48">
        <v>0</v>
      </c>
      <c r="AE276" s="48">
        <v>0</v>
      </c>
      <c r="AF276" s="48">
        <v>0</v>
      </c>
      <c r="AG276" s="48">
        <v>0</v>
      </c>
      <c r="AH276" s="48">
        <v>0</v>
      </c>
      <c r="AI276" s="47">
        <v>1172065667</v>
      </c>
      <c r="AJ276" s="48">
        <v>1</v>
      </c>
      <c r="AK276" s="48">
        <v>0</v>
      </c>
      <c r="AL276" s="48">
        <v>0</v>
      </c>
      <c r="AM276" s="48">
        <v>0</v>
      </c>
      <c r="AN276" s="48">
        <v>0</v>
      </c>
    </row>
    <row r="277" spans="1:40" x14ac:dyDescent="0.25">
      <c r="A277" s="49" t="s">
        <v>0</v>
      </c>
      <c r="B277" s="91" t="s">
        <v>1</v>
      </c>
      <c r="C277" s="92"/>
      <c r="D277" s="49" t="s">
        <v>241</v>
      </c>
      <c r="F277" s="91" t="s">
        <v>241</v>
      </c>
      <c r="G277" s="93"/>
      <c r="H277" s="93"/>
      <c r="I277" s="93"/>
      <c r="J277" s="93"/>
      <c r="K277" s="93"/>
      <c r="L277" s="92"/>
      <c r="M277" s="49" t="s">
        <v>186</v>
      </c>
      <c r="N277" s="91" t="s">
        <v>187</v>
      </c>
      <c r="O277" s="93"/>
      <c r="P277" s="92"/>
      <c r="Q277" s="49" t="s">
        <v>210</v>
      </c>
      <c r="R277" s="49" t="s">
        <v>163</v>
      </c>
      <c r="S277" s="49" t="s">
        <v>33</v>
      </c>
      <c r="T277" s="47">
        <v>8301000000</v>
      </c>
      <c r="U277" s="48">
        <v>0</v>
      </c>
      <c r="V277" s="48">
        <v>0</v>
      </c>
      <c r="W277" s="48">
        <v>0</v>
      </c>
      <c r="X277" s="48">
        <v>0</v>
      </c>
      <c r="Y277" s="47">
        <v>8301000000</v>
      </c>
      <c r="Z277" s="47">
        <v>8301000000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0</v>
      </c>
      <c r="AG277" s="48">
        <v>0</v>
      </c>
      <c r="AH277" s="48">
        <v>0</v>
      </c>
      <c r="AI277" s="48">
        <v>0</v>
      </c>
      <c r="AJ277" s="48">
        <v>0</v>
      </c>
      <c r="AK277" s="48">
        <v>0</v>
      </c>
      <c r="AL277" s="48">
        <v>0</v>
      </c>
      <c r="AM277" s="48">
        <v>0</v>
      </c>
      <c r="AN277" s="48">
        <v>0</v>
      </c>
    </row>
    <row r="278" spans="1:40" ht="23.25" x14ac:dyDescent="0.25">
      <c r="A278" s="49" t="s">
        <v>0</v>
      </c>
      <c r="B278" s="91" t="s">
        <v>1</v>
      </c>
      <c r="C278" s="92"/>
      <c r="D278" s="49" t="s">
        <v>241</v>
      </c>
      <c r="F278" s="91" t="s">
        <v>241</v>
      </c>
      <c r="G278" s="93"/>
      <c r="H278" s="93"/>
      <c r="I278" s="93"/>
      <c r="J278" s="93"/>
      <c r="K278" s="93"/>
      <c r="L278" s="92"/>
      <c r="M278" s="49" t="s">
        <v>211</v>
      </c>
      <c r="N278" s="91" t="s">
        <v>212</v>
      </c>
      <c r="O278" s="93"/>
      <c r="P278" s="92"/>
      <c r="Q278" s="49" t="s">
        <v>210</v>
      </c>
      <c r="R278" s="49" t="s">
        <v>163</v>
      </c>
      <c r="S278" s="49" t="s">
        <v>33</v>
      </c>
      <c r="T278" s="47">
        <v>2295637505</v>
      </c>
      <c r="U278" s="48">
        <v>0</v>
      </c>
      <c r="V278" s="48">
        <v>0</v>
      </c>
      <c r="W278" s="48">
        <v>0</v>
      </c>
      <c r="X278" s="48">
        <v>0</v>
      </c>
      <c r="Y278" s="47">
        <v>2295637505</v>
      </c>
      <c r="Z278" s="48">
        <v>0</v>
      </c>
      <c r="AA278" s="47">
        <v>2295637505</v>
      </c>
      <c r="AB278" s="48">
        <v>0</v>
      </c>
      <c r="AC278" s="48">
        <v>0</v>
      </c>
      <c r="AD278" s="48">
        <v>0</v>
      </c>
      <c r="AE278" s="48">
        <v>0</v>
      </c>
      <c r="AF278" s="48">
        <v>0</v>
      </c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0</v>
      </c>
      <c r="AN278" s="48">
        <v>0</v>
      </c>
    </row>
    <row r="279" spans="1:40" ht="23.25" x14ac:dyDescent="0.25">
      <c r="A279" s="49" t="s">
        <v>36</v>
      </c>
      <c r="B279" s="91" t="s">
        <v>37</v>
      </c>
      <c r="C279" s="92"/>
      <c r="D279" s="49" t="s">
        <v>241</v>
      </c>
      <c r="F279" s="91" t="s">
        <v>241</v>
      </c>
      <c r="G279" s="93"/>
      <c r="H279" s="93"/>
      <c r="I279" s="93"/>
      <c r="J279" s="93"/>
      <c r="K279" s="93"/>
      <c r="L279" s="92"/>
      <c r="M279" s="49" t="s">
        <v>211</v>
      </c>
      <c r="N279" s="91" t="s">
        <v>212</v>
      </c>
      <c r="O279" s="93"/>
      <c r="P279" s="92"/>
      <c r="Q279" s="49" t="s">
        <v>210</v>
      </c>
      <c r="R279" s="49" t="s">
        <v>163</v>
      </c>
      <c r="S279" s="49" t="s">
        <v>33</v>
      </c>
      <c r="T279" s="47">
        <v>2295637505</v>
      </c>
      <c r="U279" s="48">
        <v>0</v>
      </c>
      <c r="V279" s="48">
        <v>0</v>
      </c>
      <c r="W279" s="48">
        <v>0</v>
      </c>
      <c r="X279" s="48">
        <v>0</v>
      </c>
      <c r="Y279" s="47">
        <v>2295637505</v>
      </c>
      <c r="Z279" s="48">
        <v>0</v>
      </c>
      <c r="AA279" s="47">
        <v>2295637505</v>
      </c>
      <c r="AB279" s="48">
        <v>0</v>
      </c>
      <c r="AC279" s="48">
        <v>0</v>
      </c>
      <c r="AD279" s="48">
        <v>0</v>
      </c>
      <c r="AE279" s="48">
        <v>0</v>
      </c>
      <c r="AF279" s="48">
        <v>0</v>
      </c>
      <c r="AG279" s="48">
        <v>0</v>
      </c>
      <c r="AH279" s="48">
        <v>0</v>
      </c>
      <c r="AI279" s="48">
        <v>0</v>
      </c>
      <c r="AJ279" s="48">
        <v>0</v>
      </c>
      <c r="AK279" s="48">
        <v>0</v>
      </c>
      <c r="AL279" s="48">
        <v>0</v>
      </c>
      <c r="AM279" s="48">
        <v>0</v>
      </c>
      <c r="AN279" s="48">
        <v>0</v>
      </c>
    </row>
    <row r="280" spans="1:40" ht="23.25" x14ac:dyDescent="0.25">
      <c r="A280" s="49" t="s">
        <v>36</v>
      </c>
      <c r="B280" s="91" t="s">
        <v>37</v>
      </c>
      <c r="C280" s="92"/>
      <c r="D280" s="49" t="s">
        <v>252</v>
      </c>
      <c r="F280" s="91" t="s">
        <v>253</v>
      </c>
      <c r="G280" s="93"/>
      <c r="H280" s="93"/>
      <c r="I280" s="93"/>
      <c r="J280" s="93"/>
      <c r="K280" s="93"/>
      <c r="L280" s="92"/>
      <c r="M280" s="49" t="s">
        <v>211</v>
      </c>
      <c r="N280" s="91" t="s">
        <v>212</v>
      </c>
      <c r="O280" s="93"/>
      <c r="P280" s="92"/>
      <c r="Q280" s="49" t="s">
        <v>210</v>
      </c>
      <c r="R280" s="49" t="s">
        <v>163</v>
      </c>
      <c r="S280" s="49" t="s">
        <v>33</v>
      </c>
      <c r="T280" s="47">
        <v>2295637505</v>
      </c>
      <c r="U280" s="48">
        <v>0</v>
      </c>
      <c r="V280" s="48">
        <v>0</v>
      </c>
      <c r="W280" s="48">
        <v>0</v>
      </c>
      <c r="X280" s="48">
        <v>0</v>
      </c>
      <c r="Y280" s="47">
        <v>2295637505</v>
      </c>
      <c r="Z280" s="48" t="s">
        <v>241</v>
      </c>
      <c r="AA280" s="48" t="s">
        <v>241</v>
      </c>
      <c r="AB280" s="48">
        <v>0</v>
      </c>
      <c r="AC280" s="48">
        <v>0</v>
      </c>
      <c r="AD280" s="48">
        <v>0</v>
      </c>
      <c r="AE280" s="48">
        <v>0</v>
      </c>
      <c r="AF280" s="48">
        <v>0</v>
      </c>
      <c r="AG280" s="48">
        <v>0</v>
      </c>
      <c r="AH280" s="48">
        <v>0</v>
      </c>
      <c r="AI280" s="47">
        <v>2295637505</v>
      </c>
      <c r="AJ280" s="48">
        <v>0</v>
      </c>
      <c r="AK280" s="48">
        <v>0</v>
      </c>
      <c r="AL280" s="48">
        <v>0</v>
      </c>
      <c r="AM280" s="48">
        <v>0</v>
      </c>
      <c r="AN280" s="48">
        <v>0</v>
      </c>
    </row>
    <row r="281" spans="1:40" ht="23.25" x14ac:dyDescent="0.25">
      <c r="A281" s="49" t="s">
        <v>0</v>
      </c>
      <c r="B281" s="91" t="s">
        <v>1</v>
      </c>
      <c r="C281" s="92"/>
      <c r="D281" s="49" t="s">
        <v>241</v>
      </c>
      <c r="F281" s="91" t="s">
        <v>241</v>
      </c>
      <c r="G281" s="93"/>
      <c r="H281" s="93"/>
      <c r="I281" s="93"/>
      <c r="J281" s="93"/>
      <c r="K281" s="93"/>
      <c r="L281" s="92"/>
      <c r="M281" s="49" t="s">
        <v>188</v>
      </c>
      <c r="N281" s="91" t="s">
        <v>189</v>
      </c>
      <c r="O281" s="93"/>
      <c r="P281" s="92"/>
      <c r="Q281" s="49" t="s">
        <v>210</v>
      </c>
      <c r="R281" s="49" t="s">
        <v>163</v>
      </c>
      <c r="S281" s="49" t="s">
        <v>33</v>
      </c>
      <c r="T281" s="47">
        <v>1211041526</v>
      </c>
      <c r="U281" s="48">
        <v>0</v>
      </c>
      <c r="V281" s="48">
        <v>0</v>
      </c>
      <c r="W281" s="48">
        <v>0</v>
      </c>
      <c r="X281" s="48">
        <v>0</v>
      </c>
      <c r="Y281" s="47">
        <v>1211041526</v>
      </c>
      <c r="Z281" s="48">
        <v>0</v>
      </c>
      <c r="AA281" s="47">
        <v>1211041526</v>
      </c>
      <c r="AB281" s="48">
        <v>0</v>
      </c>
      <c r="AC281" s="48">
        <v>0</v>
      </c>
      <c r="AD281" s="48">
        <v>0</v>
      </c>
      <c r="AE281" s="48">
        <v>0</v>
      </c>
      <c r="AF281" s="48">
        <v>0</v>
      </c>
      <c r="AG281" s="48">
        <v>0</v>
      </c>
      <c r="AH281" s="48">
        <v>0</v>
      </c>
      <c r="AI281" s="48">
        <v>0</v>
      </c>
      <c r="AJ281" s="48">
        <v>0</v>
      </c>
      <c r="AK281" s="48">
        <v>0</v>
      </c>
      <c r="AL281" s="48">
        <v>0</v>
      </c>
      <c r="AM281" s="48">
        <v>0</v>
      </c>
      <c r="AN281" s="48">
        <v>0</v>
      </c>
    </row>
    <row r="282" spans="1:40" ht="23.25" x14ac:dyDescent="0.25">
      <c r="A282" s="49" t="s">
        <v>36</v>
      </c>
      <c r="B282" s="91" t="s">
        <v>37</v>
      </c>
      <c r="C282" s="92"/>
      <c r="D282" s="49" t="s">
        <v>241</v>
      </c>
      <c r="F282" s="91" t="s">
        <v>241</v>
      </c>
      <c r="G282" s="93"/>
      <c r="H282" s="93"/>
      <c r="I282" s="93"/>
      <c r="J282" s="93"/>
      <c r="K282" s="93"/>
      <c r="L282" s="92"/>
      <c r="M282" s="49" t="s">
        <v>188</v>
      </c>
      <c r="N282" s="91" t="s">
        <v>189</v>
      </c>
      <c r="O282" s="93"/>
      <c r="P282" s="92"/>
      <c r="Q282" s="49" t="s">
        <v>210</v>
      </c>
      <c r="R282" s="49" t="s">
        <v>163</v>
      </c>
      <c r="S282" s="49" t="s">
        <v>33</v>
      </c>
      <c r="T282" s="47">
        <v>1211041526</v>
      </c>
      <c r="U282" s="48">
        <v>0</v>
      </c>
      <c r="V282" s="48">
        <v>0</v>
      </c>
      <c r="W282" s="48">
        <v>0</v>
      </c>
      <c r="X282" s="48">
        <v>0</v>
      </c>
      <c r="Y282" s="47">
        <v>1211041526</v>
      </c>
      <c r="Z282" s="48">
        <v>0</v>
      </c>
      <c r="AA282" s="47">
        <v>1211041526</v>
      </c>
      <c r="AB282" s="48">
        <v>0</v>
      </c>
      <c r="AC282" s="48">
        <v>0</v>
      </c>
      <c r="AD282" s="48">
        <v>0</v>
      </c>
      <c r="AE282" s="48">
        <v>0</v>
      </c>
      <c r="AF282" s="48">
        <v>0</v>
      </c>
      <c r="AG282" s="48">
        <v>0</v>
      </c>
      <c r="AH282" s="48">
        <v>0</v>
      </c>
      <c r="AI282" s="48">
        <v>0</v>
      </c>
      <c r="AJ282" s="48">
        <v>0</v>
      </c>
      <c r="AK282" s="48">
        <v>0</v>
      </c>
      <c r="AL282" s="48">
        <v>0</v>
      </c>
      <c r="AM282" s="48">
        <v>0</v>
      </c>
      <c r="AN282" s="48">
        <v>0</v>
      </c>
    </row>
    <row r="283" spans="1:40" ht="23.25" x14ac:dyDescent="0.25">
      <c r="A283" s="49" t="s">
        <v>36</v>
      </c>
      <c r="B283" s="91" t="s">
        <v>37</v>
      </c>
      <c r="C283" s="92"/>
      <c r="D283" s="49" t="s">
        <v>246</v>
      </c>
      <c r="F283" s="91" t="s">
        <v>247</v>
      </c>
      <c r="G283" s="93"/>
      <c r="H283" s="93"/>
      <c r="I283" s="93"/>
      <c r="J283" s="93"/>
      <c r="K283" s="93"/>
      <c r="L283" s="92"/>
      <c r="M283" s="49" t="s">
        <v>188</v>
      </c>
      <c r="N283" s="91" t="s">
        <v>189</v>
      </c>
      <c r="O283" s="93"/>
      <c r="P283" s="92"/>
      <c r="Q283" s="49" t="s">
        <v>210</v>
      </c>
      <c r="R283" s="49" t="s">
        <v>163</v>
      </c>
      <c r="S283" s="49" t="s">
        <v>33</v>
      </c>
      <c r="T283" s="47">
        <v>1211041526</v>
      </c>
      <c r="U283" s="48">
        <v>0</v>
      </c>
      <c r="V283" s="48">
        <v>0</v>
      </c>
      <c r="W283" s="48">
        <v>0</v>
      </c>
      <c r="X283" s="48">
        <v>0</v>
      </c>
      <c r="Y283" s="47">
        <v>1211041526</v>
      </c>
      <c r="Z283" s="48" t="s">
        <v>241</v>
      </c>
      <c r="AA283" s="48" t="s">
        <v>241</v>
      </c>
      <c r="AB283" s="48">
        <v>0</v>
      </c>
      <c r="AC283" s="48">
        <v>0</v>
      </c>
      <c r="AD283" s="48">
        <v>0</v>
      </c>
      <c r="AE283" s="48">
        <v>0</v>
      </c>
      <c r="AF283" s="48">
        <v>0</v>
      </c>
      <c r="AG283" s="48">
        <v>0</v>
      </c>
      <c r="AH283" s="48">
        <v>0</v>
      </c>
      <c r="AI283" s="48">
        <v>0</v>
      </c>
      <c r="AJ283" s="47">
        <v>1211041526</v>
      </c>
      <c r="AK283" s="48">
        <v>0</v>
      </c>
      <c r="AL283" s="48">
        <v>0</v>
      </c>
      <c r="AM283" s="48">
        <v>0</v>
      </c>
      <c r="AN283" s="48">
        <v>0</v>
      </c>
    </row>
    <row r="284" spans="1:40" ht="23.25" x14ac:dyDescent="0.25">
      <c r="A284" s="49" t="s">
        <v>0</v>
      </c>
      <c r="B284" s="91" t="s">
        <v>1</v>
      </c>
      <c r="C284" s="92"/>
      <c r="D284" s="49" t="s">
        <v>241</v>
      </c>
      <c r="F284" s="91" t="s">
        <v>241</v>
      </c>
      <c r="G284" s="93"/>
      <c r="H284" s="93"/>
      <c r="I284" s="93"/>
      <c r="J284" s="93"/>
      <c r="K284" s="93"/>
      <c r="L284" s="92"/>
      <c r="M284" s="49" t="s">
        <v>190</v>
      </c>
      <c r="N284" s="91" t="s">
        <v>191</v>
      </c>
      <c r="O284" s="93"/>
      <c r="P284" s="92"/>
      <c r="Q284" s="49" t="s">
        <v>210</v>
      </c>
      <c r="R284" s="49" t="s">
        <v>163</v>
      </c>
      <c r="S284" s="49" t="s">
        <v>33</v>
      </c>
      <c r="T284" s="47">
        <v>212968438</v>
      </c>
      <c r="U284" s="48">
        <v>0</v>
      </c>
      <c r="V284" s="48">
        <v>0</v>
      </c>
      <c r="W284" s="48">
        <v>0</v>
      </c>
      <c r="X284" s="48">
        <v>0</v>
      </c>
      <c r="Y284" s="47">
        <v>212968438</v>
      </c>
      <c r="Z284" s="48">
        <v>0</v>
      </c>
      <c r="AA284" s="47">
        <v>212968438</v>
      </c>
      <c r="AB284" s="48">
        <v>0</v>
      </c>
      <c r="AC284" s="48">
        <v>0</v>
      </c>
      <c r="AD284" s="48">
        <v>0</v>
      </c>
      <c r="AE284" s="48">
        <v>0</v>
      </c>
      <c r="AF284" s="48">
        <v>0</v>
      </c>
      <c r="AG284" s="48">
        <v>0</v>
      </c>
      <c r="AH284" s="48">
        <v>0</v>
      </c>
      <c r="AI284" s="48">
        <v>0</v>
      </c>
      <c r="AJ284" s="48">
        <v>0</v>
      </c>
      <c r="AK284" s="48">
        <v>0</v>
      </c>
      <c r="AL284" s="48">
        <v>0</v>
      </c>
      <c r="AM284" s="48">
        <v>0</v>
      </c>
      <c r="AN284" s="48">
        <v>0</v>
      </c>
    </row>
    <row r="285" spans="1:40" ht="23.25" x14ac:dyDescent="0.25">
      <c r="A285" s="49" t="s">
        <v>36</v>
      </c>
      <c r="B285" s="91" t="s">
        <v>37</v>
      </c>
      <c r="C285" s="92"/>
      <c r="D285" s="49" t="s">
        <v>241</v>
      </c>
      <c r="F285" s="91" t="s">
        <v>241</v>
      </c>
      <c r="G285" s="93"/>
      <c r="H285" s="93"/>
      <c r="I285" s="93"/>
      <c r="J285" s="93"/>
      <c r="K285" s="93"/>
      <c r="L285" s="92"/>
      <c r="M285" s="49" t="s">
        <v>190</v>
      </c>
      <c r="N285" s="91" t="s">
        <v>191</v>
      </c>
      <c r="O285" s="93"/>
      <c r="P285" s="92"/>
      <c r="Q285" s="49" t="s">
        <v>210</v>
      </c>
      <c r="R285" s="49" t="s">
        <v>163</v>
      </c>
      <c r="S285" s="49" t="s">
        <v>33</v>
      </c>
      <c r="T285" s="47">
        <v>212968438</v>
      </c>
      <c r="U285" s="48">
        <v>0</v>
      </c>
      <c r="V285" s="48">
        <v>0</v>
      </c>
      <c r="W285" s="48">
        <v>0</v>
      </c>
      <c r="X285" s="48">
        <v>0</v>
      </c>
      <c r="Y285" s="47">
        <v>212968438</v>
      </c>
      <c r="Z285" s="48">
        <v>0</v>
      </c>
      <c r="AA285" s="47">
        <v>212968438</v>
      </c>
      <c r="AB285" s="48">
        <v>0</v>
      </c>
      <c r="AC285" s="48">
        <v>0</v>
      </c>
      <c r="AD285" s="48">
        <v>0</v>
      </c>
      <c r="AE285" s="48">
        <v>0</v>
      </c>
      <c r="AF285" s="48">
        <v>0</v>
      </c>
      <c r="AG285" s="48">
        <v>0</v>
      </c>
      <c r="AH285" s="48">
        <v>0</v>
      </c>
      <c r="AI285" s="48">
        <v>0</v>
      </c>
      <c r="AJ285" s="48">
        <v>0</v>
      </c>
      <c r="AK285" s="48">
        <v>0</v>
      </c>
      <c r="AL285" s="48">
        <v>0</v>
      </c>
      <c r="AM285" s="48">
        <v>0</v>
      </c>
      <c r="AN285" s="48">
        <v>0</v>
      </c>
    </row>
    <row r="286" spans="1:40" ht="23.25" x14ac:dyDescent="0.25">
      <c r="A286" s="49" t="s">
        <v>36</v>
      </c>
      <c r="B286" s="91" t="s">
        <v>37</v>
      </c>
      <c r="C286" s="92"/>
      <c r="D286" s="49" t="s">
        <v>250</v>
      </c>
      <c r="F286" s="91" t="s">
        <v>251</v>
      </c>
      <c r="G286" s="93"/>
      <c r="H286" s="93"/>
      <c r="I286" s="93"/>
      <c r="J286" s="93"/>
      <c r="K286" s="93"/>
      <c r="L286" s="92"/>
      <c r="M286" s="49" t="s">
        <v>190</v>
      </c>
      <c r="N286" s="91" t="s">
        <v>191</v>
      </c>
      <c r="O286" s="93"/>
      <c r="P286" s="92"/>
      <c r="Q286" s="49" t="s">
        <v>210</v>
      </c>
      <c r="R286" s="49" t="s">
        <v>163</v>
      </c>
      <c r="S286" s="49" t="s">
        <v>33</v>
      </c>
      <c r="T286" s="47">
        <v>212968438</v>
      </c>
      <c r="U286" s="48">
        <v>0</v>
      </c>
      <c r="V286" s="48">
        <v>0</v>
      </c>
      <c r="W286" s="48">
        <v>0</v>
      </c>
      <c r="X286" s="47">
        <v>212968438</v>
      </c>
      <c r="Y286" s="48">
        <v>0</v>
      </c>
      <c r="Z286" s="48" t="s">
        <v>241</v>
      </c>
      <c r="AA286" s="48" t="s">
        <v>241</v>
      </c>
      <c r="AB286" s="48">
        <v>0</v>
      </c>
      <c r="AC286" s="48">
        <v>0</v>
      </c>
      <c r="AD286" s="48">
        <v>0</v>
      </c>
      <c r="AE286" s="48">
        <v>0</v>
      </c>
      <c r="AF286" s="48">
        <v>0</v>
      </c>
      <c r="AG286" s="48">
        <v>0</v>
      </c>
      <c r="AH286" s="48">
        <v>0</v>
      </c>
      <c r="AI286" s="48">
        <v>0</v>
      </c>
      <c r="AJ286" s="48">
        <v>0</v>
      </c>
      <c r="AK286" s="48">
        <v>0</v>
      </c>
      <c r="AL286" s="48">
        <v>0</v>
      </c>
      <c r="AM286" s="48">
        <v>0</v>
      </c>
      <c r="AN286" s="48">
        <v>0</v>
      </c>
    </row>
    <row r="287" spans="1:40" ht="23.25" x14ac:dyDescent="0.25">
      <c r="A287" s="49" t="s">
        <v>36</v>
      </c>
      <c r="B287" s="91" t="s">
        <v>37</v>
      </c>
      <c r="C287" s="92"/>
      <c r="D287" s="49" t="s">
        <v>258</v>
      </c>
      <c r="F287" s="91" t="s">
        <v>259</v>
      </c>
      <c r="G287" s="93"/>
      <c r="H287" s="93"/>
      <c r="I287" s="93"/>
      <c r="J287" s="93"/>
      <c r="K287" s="93"/>
      <c r="L287" s="92"/>
      <c r="M287" s="49" t="s">
        <v>190</v>
      </c>
      <c r="N287" s="91" t="s">
        <v>191</v>
      </c>
      <c r="O287" s="93"/>
      <c r="P287" s="92"/>
      <c r="Q287" s="49" t="s">
        <v>210</v>
      </c>
      <c r="R287" s="49" t="s">
        <v>163</v>
      </c>
      <c r="S287" s="49" t="s">
        <v>33</v>
      </c>
      <c r="T287" s="48">
        <v>0</v>
      </c>
      <c r="U287" s="48">
        <v>0</v>
      </c>
      <c r="V287" s="48">
        <v>0</v>
      </c>
      <c r="W287" s="47">
        <v>212968438</v>
      </c>
      <c r="X287" s="48">
        <v>0</v>
      </c>
      <c r="Y287" s="47">
        <v>212968438</v>
      </c>
      <c r="Z287" s="48" t="s">
        <v>241</v>
      </c>
      <c r="AA287" s="48" t="s">
        <v>241</v>
      </c>
      <c r="AB287" s="48">
        <v>0</v>
      </c>
      <c r="AC287" s="48">
        <v>0</v>
      </c>
      <c r="AD287" s="48">
        <v>0</v>
      </c>
      <c r="AE287" s="48">
        <v>0</v>
      </c>
      <c r="AF287" s="48">
        <v>0</v>
      </c>
      <c r="AG287" s="48">
        <v>0</v>
      </c>
      <c r="AH287" s="48">
        <v>0</v>
      </c>
      <c r="AI287" s="47">
        <v>32237000</v>
      </c>
      <c r="AJ287" s="47">
        <v>180731438</v>
      </c>
      <c r="AK287" s="48">
        <v>0</v>
      </c>
      <c r="AL287" s="48">
        <v>0</v>
      </c>
      <c r="AM287" s="48">
        <v>0</v>
      </c>
      <c r="AN287" s="48">
        <v>0</v>
      </c>
    </row>
    <row r="288" spans="1:40" ht="23.25" x14ac:dyDescent="0.25">
      <c r="A288" s="49" t="s">
        <v>0</v>
      </c>
      <c r="B288" s="91" t="s">
        <v>1</v>
      </c>
      <c r="C288" s="92"/>
      <c r="D288" s="49" t="s">
        <v>241</v>
      </c>
      <c r="F288" s="91" t="s">
        <v>241</v>
      </c>
      <c r="G288" s="93"/>
      <c r="H288" s="93"/>
      <c r="I288" s="93"/>
      <c r="J288" s="93"/>
      <c r="K288" s="93"/>
      <c r="L288" s="92"/>
      <c r="M288" s="49" t="s">
        <v>202</v>
      </c>
      <c r="N288" s="91" t="s">
        <v>203</v>
      </c>
      <c r="O288" s="93"/>
      <c r="P288" s="92"/>
      <c r="Q288" s="49" t="s">
        <v>210</v>
      </c>
      <c r="R288" s="49" t="s">
        <v>163</v>
      </c>
      <c r="S288" s="49" t="s">
        <v>33</v>
      </c>
      <c r="T288" s="47">
        <v>1004845185</v>
      </c>
      <c r="U288" s="48">
        <v>0</v>
      </c>
      <c r="V288" s="48">
        <v>0</v>
      </c>
      <c r="W288" s="48">
        <v>0</v>
      </c>
      <c r="X288" s="48">
        <v>0</v>
      </c>
      <c r="Y288" s="47">
        <v>1004845185</v>
      </c>
      <c r="Z288" s="48">
        <v>0</v>
      </c>
      <c r="AA288" s="47">
        <v>1004845185</v>
      </c>
      <c r="AB288" s="48">
        <v>0</v>
      </c>
      <c r="AC288" s="48">
        <v>0</v>
      </c>
      <c r="AD288" s="48">
        <v>0</v>
      </c>
      <c r="AE288" s="48">
        <v>0</v>
      </c>
      <c r="AF288" s="48">
        <v>0</v>
      </c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0</v>
      </c>
      <c r="AM288" s="48">
        <v>0</v>
      </c>
      <c r="AN288" s="48">
        <v>0</v>
      </c>
    </row>
    <row r="289" spans="1:40" ht="23.25" x14ac:dyDescent="0.25">
      <c r="A289" s="49" t="s">
        <v>36</v>
      </c>
      <c r="B289" s="91" t="s">
        <v>37</v>
      </c>
      <c r="C289" s="92"/>
      <c r="D289" s="49" t="s">
        <v>241</v>
      </c>
      <c r="F289" s="91" t="s">
        <v>241</v>
      </c>
      <c r="G289" s="93"/>
      <c r="H289" s="93"/>
      <c r="I289" s="93"/>
      <c r="J289" s="93"/>
      <c r="K289" s="93"/>
      <c r="L289" s="92"/>
      <c r="M289" s="49" t="s">
        <v>202</v>
      </c>
      <c r="N289" s="91" t="s">
        <v>203</v>
      </c>
      <c r="O289" s="93"/>
      <c r="P289" s="92"/>
      <c r="Q289" s="49" t="s">
        <v>210</v>
      </c>
      <c r="R289" s="49" t="s">
        <v>163</v>
      </c>
      <c r="S289" s="49" t="s">
        <v>33</v>
      </c>
      <c r="T289" s="47">
        <v>1004845185</v>
      </c>
      <c r="U289" s="48">
        <v>0</v>
      </c>
      <c r="V289" s="48">
        <v>0</v>
      </c>
      <c r="W289" s="48">
        <v>0</v>
      </c>
      <c r="X289" s="48">
        <v>0</v>
      </c>
      <c r="Y289" s="47">
        <v>1004845185</v>
      </c>
      <c r="Z289" s="48">
        <v>0</v>
      </c>
      <c r="AA289" s="47">
        <v>1004845185</v>
      </c>
      <c r="AB289" s="48">
        <v>0</v>
      </c>
      <c r="AC289" s="48">
        <v>0</v>
      </c>
      <c r="AD289" s="48">
        <v>0</v>
      </c>
      <c r="AE289" s="48">
        <v>0</v>
      </c>
      <c r="AF289" s="48">
        <v>0</v>
      </c>
      <c r="AG289" s="48">
        <v>0</v>
      </c>
      <c r="AH289" s="48">
        <v>0</v>
      </c>
      <c r="AI289" s="48">
        <v>0</v>
      </c>
      <c r="AJ289" s="48">
        <v>0</v>
      </c>
      <c r="AK289" s="48">
        <v>0</v>
      </c>
      <c r="AL289" s="48">
        <v>0</v>
      </c>
      <c r="AM289" s="48">
        <v>0</v>
      </c>
      <c r="AN289" s="48">
        <v>0</v>
      </c>
    </row>
    <row r="290" spans="1:40" ht="23.25" x14ac:dyDescent="0.25">
      <c r="A290" s="49" t="s">
        <v>36</v>
      </c>
      <c r="B290" s="91" t="s">
        <v>37</v>
      </c>
      <c r="C290" s="92"/>
      <c r="D290" s="49" t="s">
        <v>246</v>
      </c>
      <c r="F290" s="91" t="s">
        <v>247</v>
      </c>
      <c r="G290" s="93"/>
      <c r="H290" s="93"/>
      <c r="I290" s="93"/>
      <c r="J290" s="93"/>
      <c r="K290" s="93"/>
      <c r="L290" s="92"/>
      <c r="M290" s="49" t="s">
        <v>202</v>
      </c>
      <c r="N290" s="91" t="s">
        <v>203</v>
      </c>
      <c r="O290" s="93"/>
      <c r="P290" s="92"/>
      <c r="Q290" s="49" t="s">
        <v>210</v>
      </c>
      <c r="R290" s="49" t="s">
        <v>163</v>
      </c>
      <c r="S290" s="49" t="s">
        <v>33</v>
      </c>
      <c r="T290" s="47">
        <v>1004845185</v>
      </c>
      <c r="U290" s="48">
        <v>0</v>
      </c>
      <c r="V290" s="48">
        <v>0</v>
      </c>
      <c r="W290" s="48">
        <v>0</v>
      </c>
      <c r="X290" s="48">
        <v>0</v>
      </c>
      <c r="Y290" s="47">
        <v>1004845185</v>
      </c>
      <c r="Z290" s="48" t="s">
        <v>241</v>
      </c>
      <c r="AA290" s="48" t="s">
        <v>241</v>
      </c>
      <c r="AB290" s="48">
        <v>0</v>
      </c>
      <c r="AC290" s="48">
        <v>0</v>
      </c>
      <c r="AD290" s="48">
        <v>0</v>
      </c>
      <c r="AE290" s="48">
        <v>0</v>
      </c>
      <c r="AF290" s="48">
        <v>0</v>
      </c>
      <c r="AG290" s="48">
        <v>0</v>
      </c>
      <c r="AH290" s="48">
        <v>0</v>
      </c>
      <c r="AI290" s="48">
        <v>0</v>
      </c>
      <c r="AJ290" s="47">
        <v>1004845185</v>
      </c>
      <c r="AK290" s="48">
        <v>0</v>
      </c>
      <c r="AL290" s="48">
        <v>0</v>
      </c>
      <c r="AM290" s="48">
        <v>0</v>
      </c>
      <c r="AN290" s="48">
        <v>0</v>
      </c>
    </row>
    <row r="291" spans="1:40" ht="23.25" x14ac:dyDescent="0.25">
      <c r="A291" s="49" t="s">
        <v>0</v>
      </c>
      <c r="B291" s="91" t="s">
        <v>1</v>
      </c>
      <c r="C291" s="92"/>
      <c r="D291" s="49" t="s">
        <v>241</v>
      </c>
      <c r="F291" s="91" t="s">
        <v>241</v>
      </c>
      <c r="G291" s="93"/>
      <c r="H291" s="93"/>
      <c r="I291" s="93"/>
      <c r="J291" s="93"/>
      <c r="K291" s="93"/>
      <c r="L291" s="92"/>
      <c r="M291" s="49" t="s">
        <v>204</v>
      </c>
      <c r="N291" s="91" t="s">
        <v>205</v>
      </c>
      <c r="O291" s="93"/>
      <c r="P291" s="92"/>
      <c r="Q291" s="49" t="s">
        <v>210</v>
      </c>
      <c r="R291" s="49" t="s">
        <v>163</v>
      </c>
      <c r="S291" s="49" t="s">
        <v>33</v>
      </c>
      <c r="T291" s="47">
        <v>700000000</v>
      </c>
      <c r="U291" s="48">
        <v>0</v>
      </c>
      <c r="V291" s="48">
        <v>0</v>
      </c>
      <c r="W291" s="48">
        <v>0</v>
      </c>
      <c r="X291" s="48">
        <v>0</v>
      </c>
      <c r="Y291" s="47">
        <v>700000000</v>
      </c>
      <c r="Z291" s="48">
        <v>0</v>
      </c>
      <c r="AA291" s="47">
        <v>700000000</v>
      </c>
      <c r="AB291" s="48">
        <v>0</v>
      </c>
      <c r="AC291" s="48">
        <v>0</v>
      </c>
      <c r="AD291" s="48">
        <v>0</v>
      </c>
      <c r="AE291" s="48">
        <v>0</v>
      </c>
      <c r="AF291" s="48">
        <v>0</v>
      </c>
      <c r="AG291" s="48">
        <v>0</v>
      </c>
      <c r="AH291" s="48">
        <v>0</v>
      </c>
      <c r="AI291" s="48">
        <v>0</v>
      </c>
      <c r="AJ291" s="48">
        <v>0</v>
      </c>
      <c r="AK291" s="48">
        <v>0</v>
      </c>
      <c r="AL291" s="48">
        <v>0</v>
      </c>
      <c r="AM291" s="48">
        <v>0</v>
      </c>
      <c r="AN291" s="48">
        <v>0</v>
      </c>
    </row>
    <row r="292" spans="1:40" ht="23.25" x14ac:dyDescent="0.25">
      <c r="A292" s="49" t="s">
        <v>36</v>
      </c>
      <c r="B292" s="91" t="s">
        <v>37</v>
      </c>
      <c r="C292" s="92"/>
      <c r="D292" s="49" t="s">
        <v>241</v>
      </c>
      <c r="F292" s="91" t="s">
        <v>241</v>
      </c>
      <c r="G292" s="93"/>
      <c r="H292" s="93"/>
      <c r="I292" s="93"/>
      <c r="J292" s="93"/>
      <c r="K292" s="93"/>
      <c r="L292" s="92"/>
      <c r="M292" s="49" t="s">
        <v>204</v>
      </c>
      <c r="N292" s="91" t="s">
        <v>205</v>
      </c>
      <c r="O292" s="93"/>
      <c r="P292" s="92"/>
      <c r="Q292" s="49" t="s">
        <v>210</v>
      </c>
      <c r="R292" s="49" t="s">
        <v>163</v>
      </c>
      <c r="S292" s="49" t="s">
        <v>33</v>
      </c>
      <c r="T292" s="47">
        <v>700000000</v>
      </c>
      <c r="U292" s="48">
        <v>0</v>
      </c>
      <c r="V292" s="48">
        <v>0</v>
      </c>
      <c r="W292" s="48">
        <v>0</v>
      </c>
      <c r="X292" s="48">
        <v>0</v>
      </c>
      <c r="Y292" s="47">
        <v>700000000</v>
      </c>
      <c r="Z292" s="48">
        <v>0</v>
      </c>
      <c r="AA292" s="47">
        <v>700000000</v>
      </c>
      <c r="AB292" s="48">
        <v>0</v>
      </c>
      <c r="AC292" s="48">
        <v>0</v>
      </c>
      <c r="AD292" s="48">
        <v>0</v>
      </c>
      <c r="AE292" s="48">
        <v>0</v>
      </c>
      <c r="AF292" s="48">
        <v>0</v>
      </c>
      <c r="AG292" s="48">
        <v>0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0</v>
      </c>
      <c r="AN292" s="48">
        <v>0</v>
      </c>
    </row>
    <row r="293" spans="1:40" ht="23.25" x14ac:dyDescent="0.25">
      <c r="A293" s="49" t="s">
        <v>36</v>
      </c>
      <c r="B293" s="91" t="s">
        <v>37</v>
      </c>
      <c r="C293" s="92"/>
      <c r="D293" s="49" t="s">
        <v>246</v>
      </c>
      <c r="F293" s="91" t="s">
        <v>247</v>
      </c>
      <c r="G293" s="93"/>
      <c r="H293" s="93"/>
      <c r="I293" s="93"/>
      <c r="J293" s="93"/>
      <c r="K293" s="93"/>
      <c r="L293" s="92"/>
      <c r="M293" s="49" t="s">
        <v>204</v>
      </c>
      <c r="N293" s="91" t="s">
        <v>205</v>
      </c>
      <c r="O293" s="93"/>
      <c r="P293" s="92"/>
      <c r="Q293" s="49" t="s">
        <v>210</v>
      </c>
      <c r="R293" s="49" t="s">
        <v>163</v>
      </c>
      <c r="S293" s="49" t="s">
        <v>33</v>
      </c>
      <c r="T293" s="47">
        <v>700000000</v>
      </c>
      <c r="U293" s="48">
        <v>0</v>
      </c>
      <c r="V293" s="48">
        <v>0</v>
      </c>
      <c r="W293" s="48">
        <v>0</v>
      </c>
      <c r="X293" s="48">
        <v>0</v>
      </c>
      <c r="Y293" s="47">
        <v>700000000</v>
      </c>
      <c r="Z293" s="48" t="s">
        <v>241</v>
      </c>
      <c r="AA293" s="48" t="s">
        <v>241</v>
      </c>
      <c r="AB293" s="48">
        <v>0</v>
      </c>
      <c r="AC293" s="48">
        <v>0</v>
      </c>
      <c r="AD293" s="48">
        <v>0</v>
      </c>
      <c r="AE293" s="48">
        <v>0</v>
      </c>
      <c r="AF293" s="48">
        <v>0</v>
      </c>
      <c r="AG293" s="48">
        <v>0</v>
      </c>
      <c r="AH293" s="48">
        <v>0</v>
      </c>
      <c r="AI293" s="48">
        <v>0</v>
      </c>
      <c r="AJ293" s="47">
        <v>700000000</v>
      </c>
      <c r="AK293" s="48">
        <v>0</v>
      </c>
      <c r="AL293" s="48">
        <v>0</v>
      </c>
      <c r="AM293" s="48">
        <v>0</v>
      </c>
      <c r="AN293" s="48">
        <v>0</v>
      </c>
    </row>
    <row r="294" spans="1:40" ht="23.25" x14ac:dyDescent="0.25">
      <c r="A294" s="49" t="s">
        <v>0</v>
      </c>
      <c r="B294" s="91" t="s">
        <v>1</v>
      </c>
      <c r="C294" s="92"/>
      <c r="D294" s="49" t="s">
        <v>241</v>
      </c>
      <c r="F294" s="91" t="s">
        <v>241</v>
      </c>
      <c r="G294" s="93"/>
      <c r="H294" s="93"/>
      <c r="I294" s="93"/>
      <c r="J294" s="93"/>
      <c r="K294" s="93"/>
      <c r="L294" s="92"/>
      <c r="M294" s="49" t="s">
        <v>206</v>
      </c>
      <c r="N294" s="91" t="s">
        <v>207</v>
      </c>
      <c r="O294" s="93"/>
      <c r="P294" s="92"/>
      <c r="Q294" s="49" t="s">
        <v>210</v>
      </c>
      <c r="R294" s="49" t="s">
        <v>163</v>
      </c>
      <c r="S294" s="49" t="s">
        <v>33</v>
      </c>
      <c r="T294" s="47">
        <v>2876507346</v>
      </c>
      <c r="U294" s="48">
        <v>0</v>
      </c>
      <c r="V294" s="48">
        <v>0</v>
      </c>
      <c r="W294" s="48">
        <v>0</v>
      </c>
      <c r="X294" s="48">
        <v>0</v>
      </c>
      <c r="Y294" s="47">
        <v>2876507346</v>
      </c>
      <c r="Z294" s="48">
        <v>0</v>
      </c>
      <c r="AA294" s="47">
        <v>2876507346</v>
      </c>
      <c r="AB294" s="48">
        <v>0</v>
      </c>
      <c r="AC294" s="48">
        <v>0</v>
      </c>
      <c r="AD294" s="48">
        <v>0</v>
      </c>
      <c r="AE294" s="48">
        <v>0</v>
      </c>
      <c r="AF294" s="48">
        <v>0</v>
      </c>
      <c r="AG294" s="48">
        <v>0</v>
      </c>
      <c r="AH294" s="48">
        <v>0</v>
      </c>
      <c r="AI294" s="48">
        <v>0</v>
      </c>
      <c r="AJ294" s="48">
        <v>0</v>
      </c>
      <c r="AK294" s="48">
        <v>0</v>
      </c>
      <c r="AL294" s="48">
        <v>0</v>
      </c>
      <c r="AM294" s="48">
        <v>0</v>
      </c>
      <c r="AN294" s="48">
        <v>0</v>
      </c>
    </row>
    <row r="295" spans="1:40" ht="23.25" x14ac:dyDescent="0.25">
      <c r="A295" s="49" t="s">
        <v>36</v>
      </c>
      <c r="B295" s="91" t="s">
        <v>37</v>
      </c>
      <c r="C295" s="92"/>
      <c r="D295" s="49" t="s">
        <v>241</v>
      </c>
      <c r="F295" s="91" t="s">
        <v>241</v>
      </c>
      <c r="G295" s="93"/>
      <c r="H295" s="93"/>
      <c r="I295" s="93"/>
      <c r="J295" s="93"/>
      <c r="K295" s="93"/>
      <c r="L295" s="92"/>
      <c r="M295" s="49" t="s">
        <v>206</v>
      </c>
      <c r="N295" s="91" t="s">
        <v>207</v>
      </c>
      <c r="O295" s="93"/>
      <c r="P295" s="92"/>
      <c r="Q295" s="49" t="s">
        <v>210</v>
      </c>
      <c r="R295" s="49" t="s">
        <v>163</v>
      </c>
      <c r="S295" s="49" t="s">
        <v>33</v>
      </c>
      <c r="T295" s="47">
        <v>2876507346</v>
      </c>
      <c r="U295" s="48">
        <v>0</v>
      </c>
      <c r="V295" s="48">
        <v>0</v>
      </c>
      <c r="W295" s="48">
        <v>0</v>
      </c>
      <c r="X295" s="48">
        <v>0</v>
      </c>
      <c r="Y295" s="47">
        <v>2876507346</v>
      </c>
      <c r="Z295" s="48">
        <v>0</v>
      </c>
      <c r="AA295" s="47">
        <v>2876507346</v>
      </c>
      <c r="AB295" s="48">
        <v>0</v>
      </c>
      <c r="AC295" s="48">
        <v>0</v>
      </c>
      <c r="AD295" s="48">
        <v>0</v>
      </c>
      <c r="AE295" s="48">
        <v>0</v>
      </c>
      <c r="AF295" s="48">
        <v>0</v>
      </c>
      <c r="AG295" s="48">
        <v>0</v>
      </c>
      <c r="AH295" s="48">
        <v>0</v>
      </c>
      <c r="AI295" s="48">
        <v>0</v>
      </c>
      <c r="AJ295" s="48">
        <v>0</v>
      </c>
      <c r="AK295" s="48">
        <v>0</v>
      </c>
      <c r="AL295" s="48">
        <v>0</v>
      </c>
      <c r="AM295" s="48">
        <v>0</v>
      </c>
      <c r="AN295" s="48">
        <v>0</v>
      </c>
    </row>
    <row r="296" spans="1:40" ht="23.25" x14ac:dyDescent="0.25">
      <c r="A296" s="49" t="s">
        <v>36</v>
      </c>
      <c r="B296" s="91" t="s">
        <v>37</v>
      </c>
      <c r="C296" s="92"/>
      <c r="D296" s="49" t="s">
        <v>246</v>
      </c>
      <c r="F296" s="91" t="s">
        <v>247</v>
      </c>
      <c r="G296" s="93"/>
      <c r="H296" s="93"/>
      <c r="I296" s="93"/>
      <c r="J296" s="93"/>
      <c r="K296" s="93"/>
      <c r="L296" s="92"/>
      <c r="M296" s="49" t="s">
        <v>206</v>
      </c>
      <c r="N296" s="91" t="s">
        <v>207</v>
      </c>
      <c r="O296" s="93"/>
      <c r="P296" s="92"/>
      <c r="Q296" s="49" t="s">
        <v>210</v>
      </c>
      <c r="R296" s="49" t="s">
        <v>163</v>
      </c>
      <c r="S296" s="49" t="s">
        <v>33</v>
      </c>
      <c r="T296" s="47">
        <v>2876507346</v>
      </c>
      <c r="U296" s="48">
        <v>0</v>
      </c>
      <c r="V296" s="48">
        <v>0</v>
      </c>
      <c r="W296" s="48">
        <v>0</v>
      </c>
      <c r="X296" s="48">
        <v>0</v>
      </c>
      <c r="Y296" s="47">
        <v>2876507346</v>
      </c>
      <c r="Z296" s="48" t="s">
        <v>241</v>
      </c>
      <c r="AA296" s="48" t="s">
        <v>241</v>
      </c>
      <c r="AB296" s="48">
        <v>0</v>
      </c>
      <c r="AC296" s="48">
        <v>0</v>
      </c>
      <c r="AD296" s="48">
        <v>0</v>
      </c>
      <c r="AE296" s="48">
        <v>0</v>
      </c>
      <c r="AF296" s="48">
        <v>0</v>
      </c>
      <c r="AG296" s="48">
        <v>0</v>
      </c>
      <c r="AH296" s="48">
        <v>0</v>
      </c>
      <c r="AI296" s="48">
        <v>0</v>
      </c>
      <c r="AJ296" s="47">
        <v>2876507346</v>
      </c>
      <c r="AK296" s="48">
        <v>0</v>
      </c>
      <c r="AL296" s="48">
        <v>0</v>
      </c>
      <c r="AM296" s="48">
        <v>0</v>
      </c>
      <c r="AN296" s="48">
        <v>0</v>
      </c>
    </row>
    <row r="297" spans="1:40" x14ac:dyDescent="0.25">
      <c r="A297" s="49" t="s">
        <v>0</v>
      </c>
      <c r="B297" s="91" t="s">
        <v>1</v>
      </c>
      <c r="C297" s="92"/>
      <c r="D297" s="49" t="s">
        <v>241</v>
      </c>
      <c r="F297" s="91" t="s">
        <v>241</v>
      </c>
      <c r="G297" s="93"/>
      <c r="H297" s="93"/>
      <c r="I297" s="93"/>
      <c r="J297" s="93"/>
      <c r="K297" s="93"/>
      <c r="L297" s="92"/>
      <c r="M297" s="49" t="s">
        <v>213</v>
      </c>
      <c r="N297" s="91" t="s">
        <v>214</v>
      </c>
      <c r="O297" s="93"/>
      <c r="P297" s="92"/>
      <c r="Q297" s="49" t="s">
        <v>168</v>
      </c>
      <c r="R297" s="49" t="s">
        <v>32</v>
      </c>
      <c r="S297" s="49" t="s">
        <v>33</v>
      </c>
      <c r="T297" s="47">
        <v>1987583148</v>
      </c>
      <c r="U297" s="48">
        <v>0</v>
      </c>
      <c r="V297" s="48">
        <v>0</v>
      </c>
      <c r="W297" s="48">
        <v>0</v>
      </c>
      <c r="X297" s="48">
        <v>0</v>
      </c>
      <c r="Y297" s="47">
        <v>1987583148</v>
      </c>
      <c r="Z297" s="47">
        <v>1987583148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0</v>
      </c>
      <c r="AG297" s="48">
        <v>0</v>
      </c>
      <c r="AH297" s="48">
        <v>0</v>
      </c>
      <c r="AI297" s="48">
        <v>0</v>
      </c>
      <c r="AJ297" s="48">
        <v>0</v>
      </c>
      <c r="AK297" s="48">
        <v>0</v>
      </c>
      <c r="AL297" s="48">
        <v>0</v>
      </c>
      <c r="AM297" s="48">
        <v>0</v>
      </c>
      <c r="AN297" s="48">
        <v>0</v>
      </c>
    </row>
    <row r="298" spans="1:40" ht="23.25" x14ac:dyDescent="0.25">
      <c r="A298" s="49" t="s">
        <v>0</v>
      </c>
      <c r="B298" s="91" t="s">
        <v>1</v>
      </c>
      <c r="C298" s="92"/>
      <c r="D298" s="49" t="s">
        <v>241</v>
      </c>
      <c r="F298" s="91" t="s">
        <v>241</v>
      </c>
      <c r="G298" s="93"/>
      <c r="H298" s="93"/>
      <c r="I298" s="93"/>
      <c r="J298" s="93"/>
      <c r="K298" s="93"/>
      <c r="L298" s="92"/>
      <c r="M298" s="49" t="s">
        <v>215</v>
      </c>
      <c r="N298" s="91" t="s">
        <v>216</v>
      </c>
      <c r="O298" s="93"/>
      <c r="P298" s="92"/>
      <c r="Q298" s="49" t="s">
        <v>168</v>
      </c>
      <c r="R298" s="49" t="s">
        <v>32</v>
      </c>
      <c r="S298" s="49" t="s">
        <v>33</v>
      </c>
      <c r="T298" s="47">
        <v>240512135</v>
      </c>
      <c r="U298" s="48">
        <v>0</v>
      </c>
      <c r="V298" s="48">
        <v>0</v>
      </c>
      <c r="W298" s="48">
        <v>0</v>
      </c>
      <c r="X298" s="48">
        <v>0</v>
      </c>
      <c r="Y298" s="47">
        <v>240512135</v>
      </c>
      <c r="Z298" s="48">
        <v>0</v>
      </c>
      <c r="AA298" s="47">
        <v>240512135</v>
      </c>
      <c r="AB298" s="48">
        <v>0</v>
      </c>
      <c r="AC298" s="48">
        <v>0</v>
      </c>
      <c r="AD298" s="48">
        <v>0</v>
      </c>
      <c r="AE298" s="48">
        <v>0</v>
      </c>
      <c r="AF298" s="48">
        <v>0</v>
      </c>
      <c r="AG298" s="48">
        <v>0</v>
      </c>
      <c r="AH298" s="48">
        <v>0</v>
      </c>
      <c r="AI298" s="48">
        <v>0</v>
      </c>
      <c r="AJ298" s="48">
        <v>0</v>
      </c>
      <c r="AK298" s="48">
        <v>0</v>
      </c>
      <c r="AL298" s="48">
        <v>0</v>
      </c>
      <c r="AM298" s="48">
        <v>0</v>
      </c>
      <c r="AN298" s="48">
        <v>0</v>
      </c>
    </row>
    <row r="299" spans="1:40" ht="23.25" x14ac:dyDescent="0.25">
      <c r="A299" s="49" t="s">
        <v>36</v>
      </c>
      <c r="B299" s="91" t="s">
        <v>37</v>
      </c>
      <c r="C299" s="92"/>
      <c r="D299" s="49" t="s">
        <v>241</v>
      </c>
      <c r="F299" s="91" t="s">
        <v>241</v>
      </c>
      <c r="G299" s="93"/>
      <c r="H299" s="93"/>
      <c r="I299" s="93"/>
      <c r="J299" s="93"/>
      <c r="K299" s="93"/>
      <c r="L299" s="92"/>
      <c r="M299" s="49" t="s">
        <v>215</v>
      </c>
      <c r="N299" s="91" t="s">
        <v>216</v>
      </c>
      <c r="O299" s="93"/>
      <c r="P299" s="92"/>
      <c r="Q299" s="49" t="s">
        <v>168</v>
      </c>
      <c r="R299" s="49" t="s">
        <v>32</v>
      </c>
      <c r="S299" s="49" t="s">
        <v>33</v>
      </c>
      <c r="T299" s="47">
        <v>240512135</v>
      </c>
      <c r="U299" s="48">
        <v>0</v>
      </c>
      <c r="V299" s="48">
        <v>0</v>
      </c>
      <c r="W299" s="48">
        <v>0</v>
      </c>
      <c r="X299" s="48">
        <v>0</v>
      </c>
      <c r="Y299" s="47">
        <v>240512135</v>
      </c>
      <c r="Z299" s="48">
        <v>0</v>
      </c>
      <c r="AA299" s="47">
        <v>240512135</v>
      </c>
      <c r="AB299" s="48">
        <v>0</v>
      </c>
      <c r="AC299" s="48">
        <v>0</v>
      </c>
      <c r="AD299" s="48">
        <v>0</v>
      </c>
      <c r="AE299" s="48">
        <v>0</v>
      </c>
      <c r="AF299" s="48">
        <v>0</v>
      </c>
      <c r="AG299" s="48">
        <v>0</v>
      </c>
      <c r="AH299" s="48">
        <v>0</v>
      </c>
      <c r="AI299" s="48">
        <v>0</v>
      </c>
      <c r="AJ299" s="48">
        <v>0</v>
      </c>
      <c r="AK299" s="48">
        <v>0</v>
      </c>
      <c r="AL299" s="48">
        <v>0</v>
      </c>
      <c r="AM299" s="48">
        <v>0</v>
      </c>
      <c r="AN299" s="48">
        <v>0</v>
      </c>
    </row>
    <row r="300" spans="1:40" ht="23.25" x14ac:dyDescent="0.25">
      <c r="A300" s="49" t="s">
        <v>36</v>
      </c>
      <c r="B300" s="91" t="s">
        <v>37</v>
      </c>
      <c r="C300" s="92"/>
      <c r="D300" s="49" t="s">
        <v>244</v>
      </c>
      <c r="F300" s="91" t="s">
        <v>245</v>
      </c>
      <c r="G300" s="93"/>
      <c r="H300" s="93"/>
      <c r="I300" s="93"/>
      <c r="J300" s="93"/>
      <c r="K300" s="93"/>
      <c r="L300" s="92"/>
      <c r="M300" s="49" t="s">
        <v>215</v>
      </c>
      <c r="N300" s="91" t="s">
        <v>216</v>
      </c>
      <c r="O300" s="93"/>
      <c r="P300" s="92"/>
      <c r="Q300" s="49" t="s">
        <v>168</v>
      </c>
      <c r="R300" s="49" t="s">
        <v>32</v>
      </c>
      <c r="S300" s="49" t="s">
        <v>33</v>
      </c>
      <c r="T300" s="47">
        <v>240512135</v>
      </c>
      <c r="U300" s="48">
        <v>0</v>
      </c>
      <c r="V300" s="48">
        <v>0</v>
      </c>
      <c r="W300" s="48">
        <v>0</v>
      </c>
      <c r="X300" s="48">
        <v>0</v>
      </c>
      <c r="Y300" s="47">
        <v>240512135</v>
      </c>
      <c r="Z300" s="48" t="s">
        <v>241</v>
      </c>
      <c r="AA300" s="48" t="s">
        <v>241</v>
      </c>
      <c r="AB300" s="48">
        <v>0</v>
      </c>
      <c r="AC300" s="48">
        <v>0</v>
      </c>
      <c r="AD300" s="48">
        <v>0</v>
      </c>
      <c r="AE300" s="48">
        <v>0</v>
      </c>
      <c r="AF300" s="48">
        <v>0</v>
      </c>
      <c r="AG300" s="48">
        <v>0</v>
      </c>
      <c r="AH300" s="48">
        <v>0</v>
      </c>
      <c r="AI300" s="47">
        <v>185000000</v>
      </c>
      <c r="AJ300" s="47">
        <v>55512135</v>
      </c>
      <c r="AK300" s="48">
        <v>0</v>
      </c>
      <c r="AL300" s="48">
        <v>0</v>
      </c>
      <c r="AM300" s="48">
        <v>0</v>
      </c>
      <c r="AN300" s="48">
        <v>0</v>
      </c>
    </row>
    <row r="301" spans="1:40" ht="23.25" x14ac:dyDescent="0.25">
      <c r="A301" s="49" t="s">
        <v>0</v>
      </c>
      <c r="B301" s="91" t="s">
        <v>1</v>
      </c>
      <c r="C301" s="92"/>
      <c r="D301" s="49" t="s">
        <v>241</v>
      </c>
      <c r="F301" s="91" t="s">
        <v>241</v>
      </c>
      <c r="G301" s="93"/>
      <c r="H301" s="93"/>
      <c r="I301" s="93"/>
      <c r="J301" s="93"/>
      <c r="K301" s="93"/>
      <c r="L301" s="92"/>
      <c r="M301" s="49" t="s">
        <v>217</v>
      </c>
      <c r="N301" s="91" t="s">
        <v>218</v>
      </c>
      <c r="O301" s="93"/>
      <c r="P301" s="92"/>
      <c r="Q301" s="49" t="s">
        <v>168</v>
      </c>
      <c r="R301" s="49" t="s">
        <v>32</v>
      </c>
      <c r="S301" s="49" t="s">
        <v>33</v>
      </c>
      <c r="T301" s="47">
        <v>551507092</v>
      </c>
      <c r="U301" s="48">
        <v>0</v>
      </c>
      <c r="V301" s="48">
        <v>0</v>
      </c>
      <c r="W301" s="48">
        <v>0</v>
      </c>
      <c r="X301" s="48">
        <v>0</v>
      </c>
      <c r="Y301" s="47">
        <v>551507092</v>
      </c>
      <c r="Z301" s="48">
        <v>0</v>
      </c>
      <c r="AA301" s="47">
        <v>551507092</v>
      </c>
      <c r="AB301" s="48">
        <v>0</v>
      </c>
      <c r="AC301" s="48">
        <v>0</v>
      </c>
      <c r="AD301" s="48">
        <v>0</v>
      </c>
      <c r="AE301" s="48">
        <v>0</v>
      </c>
      <c r="AF301" s="48">
        <v>0</v>
      </c>
      <c r="AG301" s="48">
        <v>0</v>
      </c>
      <c r="AH301" s="48">
        <v>0</v>
      </c>
      <c r="AI301" s="48">
        <v>0</v>
      </c>
      <c r="AJ301" s="48">
        <v>0</v>
      </c>
      <c r="AK301" s="48">
        <v>0</v>
      </c>
      <c r="AL301" s="48">
        <v>0</v>
      </c>
      <c r="AM301" s="48">
        <v>0</v>
      </c>
      <c r="AN301" s="48">
        <v>0</v>
      </c>
    </row>
    <row r="302" spans="1:40" ht="23.25" x14ac:dyDescent="0.25">
      <c r="A302" s="49" t="s">
        <v>36</v>
      </c>
      <c r="B302" s="91" t="s">
        <v>37</v>
      </c>
      <c r="C302" s="92"/>
      <c r="D302" s="49" t="s">
        <v>241</v>
      </c>
      <c r="F302" s="91" t="s">
        <v>241</v>
      </c>
      <c r="G302" s="93"/>
      <c r="H302" s="93"/>
      <c r="I302" s="93"/>
      <c r="J302" s="93"/>
      <c r="K302" s="93"/>
      <c r="L302" s="92"/>
      <c r="M302" s="49" t="s">
        <v>217</v>
      </c>
      <c r="N302" s="91" t="s">
        <v>218</v>
      </c>
      <c r="O302" s="93"/>
      <c r="P302" s="92"/>
      <c r="Q302" s="49" t="s">
        <v>168</v>
      </c>
      <c r="R302" s="49" t="s">
        <v>32</v>
      </c>
      <c r="S302" s="49" t="s">
        <v>33</v>
      </c>
      <c r="T302" s="47">
        <v>551507092</v>
      </c>
      <c r="U302" s="48">
        <v>0</v>
      </c>
      <c r="V302" s="48">
        <v>0</v>
      </c>
      <c r="W302" s="48">
        <v>0</v>
      </c>
      <c r="X302" s="48">
        <v>0</v>
      </c>
      <c r="Y302" s="47">
        <v>551507092</v>
      </c>
      <c r="Z302" s="48">
        <v>0</v>
      </c>
      <c r="AA302" s="47">
        <v>551507092</v>
      </c>
      <c r="AB302" s="48">
        <v>0</v>
      </c>
      <c r="AC302" s="48">
        <v>0</v>
      </c>
      <c r="AD302" s="48">
        <v>0</v>
      </c>
      <c r="AE302" s="48">
        <v>0</v>
      </c>
      <c r="AF302" s="48">
        <v>0</v>
      </c>
      <c r="AG302" s="48">
        <v>0</v>
      </c>
      <c r="AH302" s="48">
        <v>0</v>
      </c>
      <c r="AI302" s="48">
        <v>0</v>
      </c>
      <c r="AJ302" s="48">
        <v>0</v>
      </c>
      <c r="AK302" s="48">
        <v>0</v>
      </c>
      <c r="AL302" s="48">
        <v>0</v>
      </c>
      <c r="AM302" s="48">
        <v>0</v>
      </c>
      <c r="AN302" s="48">
        <v>0</v>
      </c>
    </row>
    <row r="303" spans="1:40" ht="23.25" x14ac:dyDescent="0.25">
      <c r="A303" s="49" t="s">
        <v>36</v>
      </c>
      <c r="B303" s="91" t="s">
        <v>37</v>
      </c>
      <c r="C303" s="92"/>
      <c r="D303" s="49" t="s">
        <v>242</v>
      </c>
      <c r="F303" s="91" t="s">
        <v>243</v>
      </c>
      <c r="G303" s="93"/>
      <c r="H303" s="93"/>
      <c r="I303" s="93"/>
      <c r="J303" s="93"/>
      <c r="K303" s="93"/>
      <c r="L303" s="92"/>
      <c r="M303" s="49" t="s">
        <v>217</v>
      </c>
      <c r="N303" s="91" t="s">
        <v>218</v>
      </c>
      <c r="O303" s="93"/>
      <c r="P303" s="92"/>
      <c r="Q303" s="49" t="s">
        <v>168</v>
      </c>
      <c r="R303" s="49" t="s">
        <v>32</v>
      </c>
      <c r="S303" s="49" t="s">
        <v>33</v>
      </c>
      <c r="T303" s="47">
        <v>551507092</v>
      </c>
      <c r="U303" s="48">
        <v>0</v>
      </c>
      <c r="V303" s="48">
        <v>0</v>
      </c>
      <c r="W303" s="48">
        <v>0</v>
      </c>
      <c r="X303" s="48">
        <v>0</v>
      </c>
      <c r="Y303" s="47">
        <v>551507092</v>
      </c>
      <c r="Z303" s="48" t="s">
        <v>241</v>
      </c>
      <c r="AA303" s="48" t="s">
        <v>241</v>
      </c>
      <c r="AB303" s="48">
        <v>0</v>
      </c>
      <c r="AC303" s="48">
        <v>0</v>
      </c>
      <c r="AD303" s="48">
        <v>0</v>
      </c>
      <c r="AE303" s="48">
        <v>0</v>
      </c>
      <c r="AF303" s="48">
        <v>0</v>
      </c>
      <c r="AG303" s="48">
        <v>0</v>
      </c>
      <c r="AH303" s="48">
        <v>0</v>
      </c>
      <c r="AI303" s="47">
        <v>505290500</v>
      </c>
      <c r="AJ303" s="47">
        <v>46216592</v>
      </c>
      <c r="AK303" s="48">
        <v>0</v>
      </c>
      <c r="AL303" s="48">
        <v>0</v>
      </c>
      <c r="AM303" s="48">
        <v>0</v>
      </c>
      <c r="AN303" s="48">
        <v>0</v>
      </c>
    </row>
    <row r="304" spans="1:40" ht="23.25" x14ac:dyDescent="0.25">
      <c r="A304" s="49" t="s">
        <v>0</v>
      </c>
      <c r="B304" s="91" t="s">
        <v>1</v>
      </c>
      <c r="C304" s="92"/>
      <c r="D304" s="49" t="s">
        <v>241</v>
      </c>
      <c r="F304" s="91" t="s">
        <v>241</v>
      </c>
      <c r="G304" s="93"/>
      <c r="H304" s="93"/>
      <c r="I304" s="93"/>
      <c r="J304" s="93"/>
      <c r="K304" s="93"/>
      <c r="L304" s="92"/>
      <c r="M304" s="49" t="s">
        <v>219</v>
      </c>
      <c r="N304" s="91" t="s">
        <v>220</v>
      </c>
      <c r="O304" s="93"/>
      <c r="P304" s="92"/>
      <c r="Q304" s="49" t="s">
        <v>168</v>
      </c>
      <c r="R304" s="49" t="s">
        <v>32</v>
      </c>
      <c r="S304" s="49" t="s">
        <v>33</v>
      </c>
      <c r="T304" s="47">
        <v>90000000</v>
      </c>
      <c r="U304" s="48">
        <v>0</v>
      </c>
      <c r="V304" s="48">
        <v>0</v>
      </c>
      <c r="W304" s="48">
        <v>0</v>
      </c>
      <c r="X304" s="48">
        <v>0</v>
      </c>
      <c r="Y304" s="47">
        <v>90000000</v>
      </c>
      <c r="Z304" s="48">
        <v>0</v>
      </c>
      <c r="AA304" s="47">
        <v>90000000</v>
      </c>
      <c r="AB304" s="48">
        <v>0</v>
      </c>
      <c r="AC304" s="48">
        <v>0</v>
      </c>
      <c r="AD304" s="48">
        <v>0</v>
      </c>
      <c r="AE304" s="48">
        <v>0</v>
      </c>
      <c r="AF304" s="48">
        <v>0</v>
      </c>
      <c r="AG304" s="48">
        <v>0</v>
      </c>
      <c r="AH304" s="48">
        <v>0</v>
      </c>
      <c r="AI304" s="48">
        <v>0</v>
      </c>
      <c r="AJ304" s="48">
        <v>0</v>
      </c>
      <c r="AK304" s="48">
        <v>0</v>
      </c>
      <c r="AL304" s="48">
        <v>0</v>
      </c>
      <c r="AM304" s="48">
        <v>0</v>
      </c>
      <c r="AN304" s="48">
        <v>0</v>
      </c>
    </row>
    <row r="305" spans="1:40" ht="23.25" x14ac:dyDescent="0.25">
      <c r="A305" s="49" t="s">
        <v>36</v>
      </c>
      <c r="B305" s="91" t="s">
        <v>37</v>
      </c>
      <c r="C305" s="92"/>
      <c r="D305" s="49" t="s">
        <v>241</v>
      </c>
      <c r="F305" s="91" t="s">
        <v>241</v>
      </c>
      <c r="G305" s="93"/>
      <c r="H305" s="93"/>
      <c r="I305" s="93"/>
      <c r="J305" s="93"/>
      <c r="K305" s="93"/>
      <c r="L305" s="92"/>
      <c r="M305" s="49" t="s">
        <v>219</v>
      </c>
      <c r="N305" s="91" t="s">
        <v>220</v>
      </c>
      <c r="O305" s="93"/>
      <c r="P305" s="92"/>
      <c r="Q305" s="49" t="s">
        <v>168</v>
      </c>
      <c r="R305" s="49" t="s">
        <v>32</v>
      </c>
      <c r="S305" s="49" t="s">
        <v>33</v>
      </c>
      <c r="T305" s="47">
        <v>90000000</v>
      </c>
      <c r="U305" s="48">
        <v>0</v>
      </c>
      <c r="V305" s="48">
        <v>0</v>
      </c>
      <c r="W305" s="48">
        <v>0</v>
      </c>
      <c r="X305" s="48">
        <v>0</v>
      </c>
      <c r="Y305" s="47">
        <v>90000000</v>
      </c>
      <c r="Z305" s="48">
        <v>0</v>
      </c>
      <c r="AA305" s="47">
        <v>90000000</v>
      </c>
      <c r="AB305" s="48">
        <v>0</v>
      </c>
      <c r="AC305" s="48">
        <v>0</v>
      </c>
      <c r="AD305" s="48">
        <v>0</v>
      </c>
      <c r="AE305" s="48">
        <v>0</v>
      </c>
      <c r="AF305" s="48">
        <v>0</v>
      </c>
      <c r="AG305" s="48">
        <v>0</v>
      </c>
      <c r="AH305" s="48">
        <v>0</v>
      </c>
      <c r="AI305" s="48">
        <v>0</v>
      </c>
      <c r="AJ305" s="48">
        <v>0</v>
      </c>
      <c r="AK305" s="48">
        <v>0</v>
      </c>
      <c r="AL305" s="48">
        <v>0</v>
      </c>
      <c r="AM305" s="48">
        <v>0</v>
      </c>
      <c r="AN305" s="48">
        <v>0</v>
      </c>
    </row>
    <row r="306" spans="1:40" ht="23.25" x14ac:dyDescent="0.25">
      <c r="A306" s="49" t="s">
        <v>36</v>
      </c>
      <c r="B306" s="91" t="s">
        <v>37</v>
      </c>
      <c r="C306" s="92"/>
      <c r="D306" s="49" t="s">
        <v>242</v>
      </c>
      <c r="F306" s="91" t="s">
        <v>243</v>
      </c>
      <c r="G306" s="93"/>
      <c r="H306" s="93"/>
      <c r="I306" s="93"/>
      <c r="J306" s="93"/>
      <c r="K306" s="93"/>
      <c r="L306" s="92"/>
      <c r="M306" s="49" t="s">
        <v>219</v>
      </c>
      <c r="N306" s="91" t="s">
        <v>220</v>
      </c>
      <c r="O306" s="93"/>
      <c r="P306" s="92"/>
      <c r="Q306" s="49" t="s">
        <v>168</v>
      </c>
      <c r="R306" s="49" t="s">
        <v>32</v>
      </c>
      <c r="S306" s="49" t="s">
        <v>33</v>
      </c>
      <c r="T306" s="47">
        <v>90000000</v>
      </c>
      <c r="U306" s="48">
        <v>0</v>
      </c>
      <c r="V306" s="48">
        <v>0</v>
      </c>
      <c r="W306" s="48">
        <v>0</v>
      </c>
      <c r="X306" s="48">
        <v>0</v>
      </c>
      <c r="Y306" s="47">
        <v>90000000</v>
      </c>
      <c r="Z306" s="48" t="s">
        <v>241</v>
      </c>
      <c r="AA306" s="48" t="s">
        <v>241</v>
      </c>
      <c r="AB306" s="48">
        <v>0</v>
      </c>
      <c r="AC306" s="48">
        <v>0</v>
      </c>
      <c r="AD306" s="48">
        <v>0</v>
      </c>
      <c r="AE306" s="48">
        <v>0</v>
      </c>
      <c r="AF306" s="48">
        <v>0</v>
      </c>
      <c r="AG306" s="48">
        <v>0</v>
      </c>
      <c r="AH306" s="48">
        <v>0</v>
      </c>
      <c r="AI306" s="47">
        <v>56760000</v>
      </c>
      <c r="AJ306" s="47">
        <v>33240000</v>
      </c>
      <c r="AK306" s="48">
        <v>0</v>
      </c>
      <c r="AL306" s="48">
        <v>0</v>
      </c>
      <c r="AM306" s="48">
        <v>0</v>
      </c>
      <c r="AN306" s="48">
        <v>0</v>
      </c>
    </row>
    <row r="307" spans="1:40" ht="23.25" x14ac:dyDescent="0.25">
      <c r="A307" s="49" t="s">
        <v>0</v>
      </c>
      <c r="B307" s="91" t="s">
        <v>1</v>
      </c>
      <c r="C307" s="92"/>
      <c r="D307" s="49" t="s">
        <v>241</v>
      </c>
      <c r="F307" s="91" t="s">
        <v>241</v>
      </c>
      <c r="G307" s="93"/>
      <c r="H307" s="93"/>
      <c r="I307" s="93"/>
      <c r="J307" s="93"/>
      <c r="K307" s="93"/>
      <c r="L307" s="92"/>
      <c r="M307" s="49" t="s">
        <v>221</v>
      </c>
      <c r="N307" s="91" t="s">
        <v>222</v>
      </c>
      <c r="O307" s="93"/>
      <c r="P307" s="92"/>
      <c r="Q307" s="49" t="s">
        <v>168</v>
      </c>
      <c r="R307" s="49" t="s">
        <v>32</v>
      </c>
      <c r="S307" s="49" t="s">
        <v>33</v>
      </c>
      <c r="T307" s="47">
        <v>664677071</v>
      </c>
      <c r="U307" s="48">
        <v>0</v>
      </c>
      <c r="V307" s="48">
        <v>0</v>
      </c>
      <c r="W307" s="48">
        <v>0</v>
      </c>
      <c r="X307" s="48">
        <v>0</v>
      </c>
      <c r="Y307" s="47">
        <v>664677071</v>
      </c>
      <c r="Z307" s="48">
        <v>0</v>
      </c>
      <c r="AA307" s="47">
        <v>664677071</v>
      </c>
      <c r="AB307" s="48">
        <v>0</v>
      </c>
      <c r="AC307" s="48">
        <v>0</v>
      </c>
      <c r="AD307" s="48">
        <v>0</v>
      </c>
      <c r="AE307" s="48">
        <v>0</v>
      </c>
      <c r="AF307" s="48">
        <v>0</v>
      </c>
      <c r="AG307" s="48">
        <v>0</v>
      </c>
      <c r="AH307" s="48">
        <v>0</v>
      </c>
      <c r="AI307" s="48">
        <v>0</v>
      </c>
      <c r="AJ307" s="48">
        <v>0</v>
      </c>
      <c r="AK307" s="48">
        <v>0</v>
      </c>
      <c r="AL307" s="48">
        <v>0</v>
      </c>
      <c r="AM307" s="48">
        <v>0</v>
      </c>
      <c r="AN307" s="48">
        <v>0</v>
      </c>
    </row>
    <row r="308" spans="1:40" ht="23.25" x14ac:dyDescent="0.25">
      <c r="A308" s="49" t="s">
        <v>36</v>
      </c>
      <c r="B308" s="91" t="s">
        <v>37</v>
      </c>
      <c r="C308" s="92"/>
      <c r="D308" s="49" t="s">
        <v>241</v>
      </c>
      <c r="F308" s="91" t="s">
        <v>241</v>
      </c>
      <c r="G308" s="93"/>
      <c r="H308" s="93"/>
      <c r="I308" s="93"/>
      <c r="J308" s="93"/>
      <c r="K308" s="93"/>
      <c r="L308" s="92"/>
      <c r="M308" s="49" t="s">
        <v>221</v>
      </c>
      <c r="N308" s="91" t="s">
        <v>222</v>
      </c>
      <c r="O308" s="93"/>
      <c r="P308" s="92"/>
      <c r="Q308" s="49" t="s">
        <v>168</v>
      </c>
      <c r="R308" s="49" t="s">
        <v>32</v>
      </c>
      <c r="S308" s="49" t="s">
        <v>33</v>
      </c>
      <c r="T308" s="47">
        <v>664677071</v>
      </c>
      <c r="U308" s="48">
        <v>0</v>
      </c>
      <c r="V308" s="48">
        <v>0</v>
      </c>
      <c r="W308" s="48">
        <v>0</v>
      </c>
      <c r="X308" s="48">
        <v>0</v>
      </c>
      <c r="Y308" s="47">
        <v>664677071</v>
      </c>
      <c r="Z308" s="48">
        <v>0</v>
      </c>
      <c r="AA308" s="47">
        <v>664677071</v>
      </c>
      <c r="AB308" s="48">
        <v>0</v>
      </c>
      <c r="AC308" s="48">
        <v>0</v>
      </c>
      <c r="AD308" s="48">
        <v>0</v>
      </c>
      <c r="AE308" s="48">
        <v>0</v>
      </c>
      <c r="AF308" s="48">
        <v>0</v>
      </c>
      <c r="AG308" s="48">
        <v>0</v>
      </c>
      <c r="AH308" s="48">
        <v>0</v>
      </c>
      <c r="AI308" s="48">
        <v>0</v>
      </c>
      <c r="AJ308" s="48">
        <v>0</v>
      </c>
      <c r="AK308" s="48">
        <v>0</v>
      </c>
      <c r="AL308" s="48">
        <v>0</v>
      </c>
      <c r="AM308" s="48">
        <v>0</v>
      </c>
      <c r="AN308" s="48">
        <v>0</v>
      </c>
    </row>
    <row r="309" spans="1:40" ht="23.25" x14ac:dyDescent="0.25">
      <c r="A309" s="49" t="s">
        <v>36</v>
      </c>
      <c r="B309" s="91" t="s">
        <v>37</v>
      </c>
      <c r="C309" s="92"/>
      <c r="D309" s="49" t="s">
        <v>242</v>
      </c>
      <c r="F309" s="91" t="s">
        <v>243</v>
      </c>
      <c r="G309" s="93"/>
      <c r="H309" s="93"/>
      <c r="I309" s="93"/>
      <c r="J309" s="93"/>
      <c r="K309" s="93"/>
      <c r="L309" s="92"/>
      <c r="M309" s="49" t="s">
        <v>221</v>
      </c>
      <c r="N309" s="91" t="s">
        <v>222</v>
      </c>
      <c r="O309" s="93"/>
      <c r="P309" s="92"/>
      <c r="Q309" s="49" t="s">
        <v>168</v>
      </c>
      <c r="R309" s="49" t="s">
        <v>32</v>
      </c>
      <c r="S309" s="49" t="s">
        <v>33</v>
      </c>
      <c r="T309" s="47">
        <v>664677071</v>
      </c>
      <c r="U309" s="48">
        <v>0</v>
      </c>
      <c r="V309" s="48">
        <v>0</v>
      </c>
      <c r="W309" s="48">
        <v>0</v>
      </c>
      <c r="X309" s="48">
        <v>0</v>
      </c>
      <c r="Y309" s="47">
        <v>664677071</v>
      </c>
      <c r="Z309" s="48" t="s">
        <v>241</v>
      </c>
      <c r="AA309" s="48" t="s">
        <v>241</v>
      </c>
      <c r="AB309" s="48">
        <v>0</v>
      </c>
      <c r="AC309" s="48">
        <v>0</v>
      </c>
      <c r="AD309" s="48">
        <v>0</v>
      </c>
      <c r="AE309" s="48">
        <v>0</v>
      </c>
      <c r="AF309" s="48">
        <v>0</v>
      </c>
      <c r="AG309" s="48">
        <v>0</v>
      </c>
      <c r="AH309" s="48">
        <v>0</v>
      </c>
      <c r="AI309" s="47">
        <v>410677071</v>
      </c>
      <c r="AJ309" s="47">
        <v>254000000</v>
      </c>
      <c r="AK309" s="48">
        <v>0</v>
      </c>
      <c r="AL309" s="48">
        <v>0</v>
      </c>
      <c r="AM309" s="48">
        <v>0</v>
      </c>
      <c r="AN309" s="48">
        <v>0</v>
      </c>
    </row>
    <row r="310" spans="1:40" ht="23.25" x14ac:dyDescent="0.25">
      <c r="A310" s="49" t="s">
        <v>0</v>
      </c>
      <c r="B310" s="91" t="s">
        <v>1</v>
      </c>
      <c r="C310" s="92"/>
      <c r="D310" s="49" t="s">
        <v>241</v>
      </c>
      <c r="F310" s="91" t="s">
        <v>241</v>
      </c>
      <c r="G310" s="93"/>
      <c r="H310" s="93"/>
      <c r="I310" s="93"/>
      <c r="J310" s="93"/>
      <c r="K310" s="93"/>
      <c r="L310" s="92"/>
      <c r="M310" s="49" t="s">
        <v>223</v>
      </c>
      <c r="N310" s="91" t="s">
        <v>224</v>
      </c>
      <c r="O310" s="93"/>
      <c r="P310" s="92"/>
      <c r="Q310" s="49" t="s">
        <v>168</v>
      </c>
      <c r="R310" s="49" t="s">
        <v>32</v>
      </c>
      <c r="S310" s="49" t="s">
        <v>33</v>
      </c>
      <c r="T310" s="47">
        <v>440886850</v>
      </c>
      <c r="U310" s="48">
        <v>0</v>
      </c>
      <c r="V310" s="48">
        <v>0</v>
      </c>
      <c r="W310" s="48">
        <v>0</v>
      </c>
      <c r="X310" s="48">
        <v>0</v>
      </c>
      <c r="Y310" s="47">
        <v>440886850</v>
      </c>
      <c r="Z310" s="48">
        <v>0</v>
      </c>
      <c r="AA310" s="47">
        <v>440886850</v>
      </c>
      <c r="AB310" s="48">
        <v>0</v>
      </c>
      <c r="AC310" s="48">
        <v>0</v>
      </c>
      <c r="AD310" s="48">
        <v>0</v>
      </c>
      <c r="AE310" s="48">
        <v>0</v>
      </c>
      <c r="AF310" s="48">
        <v>0</v>
      </c>
      <c r="AG310" s="48">
        <v>0</v>
      </c>
      <c r="AH310" s="48">
        <v>0</v>
      </c>
      <c r="AI310" s="48">
        <v>0</v>
      </c>
      <c r="AJ310" s="48">
        <v>0</v>
      </c>
      <c r="AK310" s="48">
        <v>0</v>
      </c>
      <c r="AL310" s="48">
        <v>0</v>
      </c>
      <c r="AM310" s="48">
        <v>0</v>
      </c>
      <c r="AN310" s="48">
        <v>0</v>
      </c>
    </row>
    <row r="311" spans="1:40" ht="23.25" x14ac:dyDescent="0.25">
      <c r="A311" s="49" t="s">
        <v>36</v>
      </c>
      <c r="B311" s="91" t="s">
        <v>37</v>
      </c>
      <c r="C311" s="92"/>
      <c r="D311" s="49" t="s">
        <v>241</v>
      </c>
      <c r="F311" s="91" t="s">
        <v>241</v>
      </c>
      <c r="G311" s="93"/>
      <c r="H311" s="93"/>
      <c r="I311" s="93"/>
      <c r="J311" s="93"/>
      <c r="K311" s="93"/>
      <c r="L311" s="92"/>
      <c r="M311" s="49" t="s">
        <v>223</v>
      </c>
      <c r="N311" s="91" t="s">
        <v>224</v>
      </c>
      <c r="O311" s="93"/>
      <c r="P311" s="92"/>
      <c r="Q311" s="49" t="s">
        <v>168</v>
      </c>
      <c r="R311" s="49" t="s">
        <v>32</v>
      </c>
      <c r="S311" s="49" t="s">
        <v>33</v>
      </c>
      <c r="T311" s="47">
        <v>440886850</v>
      </c>
      <c r="U311" s="48">
        <v>0</v>
      </c>
      <c r="V311" s="48">
        <v>0</v>
      </c>
      <c r="W311" s="48">
        <v>0</v>
      </c>
      <c r="X311" s="48">
        <v>0</v>
      </c>
      <c r="Y311" s="47">
        <v>440886850</v>
      </c>
      <c r="Z311" s="48">
        <v>0</v>
      </c>
      <c r="AA311" s="47">
        <v>440886850</v>
      </c>
      <c r="AB311" s="48">
        <v>0</v>
      </c>
      <c r="AC311" s="48">
        <v>0</v>
      </c>
      <c r="AD311" s="48">
        <v>0</v>
      </c>
      <c r="AE311" s="48">
        <v>0</v>
      </c>
      <c r="AF311" s="48">
        <v>0</v>
      </c>
      <c r="AG311" s="48">
        <v>0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0</v>
      </c>
      <c r="AN311" s="48">
        <v>0</v>
      </c>
    </row>
    <row r="312" spans="1:40" ht="23.25" x14ac:dyDescent="0.25">
      <c r="A312" s="49" t="s">
        <v>36</v>
      </c>
      <c r="B312" s="91" t="s">
        <v>37</v>
      </c>
      <c r="C312" s="92"/>
      <c r="D312" s="49" t="s">
        <v>260</v>
      </c>
      <c r="F312" s="91" t="s">
        <v>261</v>
      </c>
      <c r="G312" s="93"/>
      <c r="H312" s="93"/>
      <c r="I312" s="93"/>
      <c r="J312" s="93"/>
      <c r="K312" s="93"/>
      <c r="L312" s="92"/>
      <c r="M312" s="49" t="s">
        <v>223</v>
      </c>
      <c r="N312" s="91" t="s">
        <v>224</v>
      </c>
      <c r="O312" s="93"/>
      <c r="P312" s="92"/>
      <c r="Q312" s="49" t="s">
        <v>168</v>
      </c>
      <c r="R312" s="49" t="s">
        <v>32</v>
      </c>
      <c r="S312" s="49" t="s">
        <v>33</v>
      </c>
      <c r="T312" s="47">
        <v>440886850</v>
      </c>
      <c r="U312" s="48">
        <v>0</v>
      </c>
      <c r="V312" s="48">
        <v>0</v>
      </c>
      <c r="W312" s="48">
        <v>0</v>
      </c>
      <c r="X312" s="48">
        <v>0</v>
      </c>
      <c r="Y312" s="47">
        <v>440886850</v>
      </c>
      <c r="Z312" s="48" t="s">
        <v>241</v>
      </c>
      <c r="AA312" s="48" t="s">
        <v>241</v>
      </c>
      <c r="AB312" s="48">
        <v>0</v>
      </c>
      <c r="AC312" s="48">
        <v>0</v>
      </c>
      <c r="AD312" s="48">
        <v>0</v>
      </c>
      <c r="AE312" s="48">
        <v>0</v>
      </c>
      <c r="AF312" s="48">
        <v>0</v>
      </c>
      <c r="AG312" s="48">
        <v>0</v>
      </c>
      <c r="AH312" s="48">
        <v>0</v>
      </c>
      <c r="AI312" s="47">
        <v>440886850</v>
      </c>
      <c r="AJ312" s="48">
        <v>0</v>
      </c>
      <c r="AK312" s="48">
        <v>0</v>
      </c>
      <c r="AL312" s="48">
        <v>0</v>
      </c>
      <c r="AM312" s="48">
        <v>0</v>
      </c>
      <c r="AN312" s="48">
        <v>0</v>
      </c>
    </row>
  </sheetData>
  <autoFilter ref="A14:AN312" xr:uid="{71C12A30-5DEF-4E1C-9AF7-B67DDBA39F28}"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3" showButton="0"/>
    <filterColumn colId="14" showButton="0"/>
  </autoFilter>
  <mergeCells count="905">
    <mergeCell ref="B310:C310"/>
    <mergeCell ref="F310:L310"/>
    <mergeCell ref="N310:P310"/>
    <mergeCell ref="B311:C311"/>
    <mergeCell ref="F311:L311"/>
    <mergeCell ref="N311:P311"/>
    <mergeCell ref="B312:C312"/>
    <mergeCell ref="F312:L312"/>
    <mergeCell ref="N312:P312"/>
    <mergeCell ref="A2:B11"/>
    <mergeCell ref="C2:D8"/>
    <mergeCell ref="I2:I3"/>
    <mergeCell ref="K2:N3"/>
    <mergeCell ref="G5:G6"/>
    <mergeCell ref="K5:N5"/>
    <mergeCell ref="G8:G9"/>
    <mergeCell ref="I8:K10"/>
    <mergeCell ref="B16:C16"/>
    <mergeCell ref="F16:L16"/>
    <mergeCell ref="N16:P16"/>
    <mergeCell ref="B17:C17"/>
    <mergeCell ref="F17:L17"/>
    <mergeCell ref="N17:P17"/>
    <mergeCell ref="B14:C14"/>
    <mergeCell ref="D14:L14"/>
    <mergeCell ref="M14:P14"/>
    <mergeCell ref="B15:C15"/>
    <mergeCell ref="F15:L15"/>
    <mergeCell ref="N15:P15"/>
    <mergeCell ref="B20:C20"/>
    <mergeCell ref="F20:L20"/>
    <mergeCell ref="N20:P20"/>
    <mergeCell ref="B21:C21"/>
    <mergeCell ref="F21:L21"/>
    <mergeCell ref="N21:P21"/>
    <mergeCell ref="B18:C18"/>
    <mergeCell ref="F18:L18"/>
    <mergeCell ref="N18:P18"/>
    <mergeCell ref="B19:C19"/>
    <mergeCell ref="F19:L19"/>
    <mergeCell ref="N19:P19"/>
    <mergeCell ref="B24:C24"/>
    <mergeCell ref="F24:L24"/>
    <mergeCell ref="N24:P24"/>
    <mergeCell ref="B25:C25"/>
    <mergeCell ref="F25:L25"/>
    <mergeCell ref="N25:P25"/>
    <mergeCell ref="B22:C22"/>
    <mergeCell ref="F22:L22"/>
    <mergeCell ref="N22:P22"/>
    <mergeCell ref="B23:C23"/>
    <mergeCell ref="F23:L23"/>
    <mergeCell ref="N23:P23"/>
    <mergeCell ref="B28:C28"/>
    <mergeCell ref="F28:L28"/>
    <mergeCell ref="N28:P28"/>
    <mergeCell ref="B29:C29"/>
    <mergeCell ref="F29:L29"/>
    <mergeCell ref="N29:P29"/>
    <mergeCell ref="B26:C26"/>
    <mergeCell ref="F26:L26"/>
    <mergeCell ref="N26:P26"/>
    <mergeCell ref="B27:C27"/>
    <mergeCell ref="F27:L27"/>
    <mergeCell ref="N27:P27"/>
    <mergeCell ref="B32:C32"/>
    <mergeCell ref="F32:L32"/>
    <mergeCell ref="N32:P32"/>
    <mergeCell ref="B33:C33"/>
    <mergeCell ref="F33:L33"/>
    <mergeCell ref="N33:P33"/>
    <mergeCell ref="B30:C30"/>
    <mergeCell ref="F30:L30"/>
    <mergeCell ref="N30:P30"/>
    <mergeCell ref="B31:C31"/>
    <mergeCell ref="F31:L31"/>
    <mergeCell ref="N31:P31"/>
    <mergeCell ref="B36:C36"/>
    <mergeCell ref="F36:L36"/>
    <mergeCell ref="N36:P36"/>
    <mergeCell ref="B37:C37"/>
    <mergeCell ref="F37:L37"/>
    <mergeCell ref="N37:P37"/>
    <mergeCell ref="B34:C34"/>
    <mergeCell ref="F34:L34"/>
    <mergeCell ref="N34:P34"/>
    <mergeCell ref="B35:C35"/>
    <mergeCell ref="F35:L35"/>
    <mergeCell ref="N35:P35"/>
    <mergeCell ref="B40:C40"/>
    <mergeCell ref="F40:L40"/>
    <mergeCell ref="N40:P40"/>
    <mergeCell ref="B41:C41"/>
    <mergeCell ref="F41:L41"/>
    <mergeCell ref="N41:P41"/>
    <mergeCell ref="B38:C38"/>
    <mergeCell ref="F38:L38"/>
    <mergeCell ref="N38:P38"/>
    <mergeCell ref="B39:C39"/>
    <mergeCell ref="F39:L39"/>
    <mergeCell ref="N39:P39"/>
    <mergeCell ref="B44:C44"/>
    <mergeCell ref="F44:L44"/>
    <mergeCell ref="N44:P44"/>
    <mergeCell ref="B45:C45"/>
    <mergeCell ref="F45:L45"/>
    <mergeCell ref="N45:P45"/>
    <mergeCell ref="B42:C42"/>
    <mergeCell ref="F42:L42"/>
    <mergeCell ref="N42:P42"/>
    <mergeCell ref="B43:C43"/>
    <mergeCell ref="F43:L43"/>
    <mergeCell ref="N43:P43"/>
    <mergeCell ref="B48:C48"/>
    <mergeCell ref="F48:L48"/>
    <mergeCell ref="N48:P48"/>
    <mergeCell ref="B49:C49"/>
    <mergeCell ref="F49:L49"/>
    <mergeCell ref="N49:P49"/>
    <mergeCell ref="B46:C46"/>
    <mergeCell ref="F46:L46"/>
    <mergeCell ref="N46:P46"/>
    <mergeCell ref="B47:C47"/>
    <mergeCell ref="F47:L47"/>
    <mergeCell ref="N47:P47"/>
    <mergeCell ref="B52:C52"/>
    <mergeCell ref="F52:L52"/>
    <mergeCell ref="N52:P52"/>
    <mergeCell ref="B53:C53"/>
    <mergeCell ref="F53:L53"/>
    <mergeCell ref="N53:P53"/>
    <mergeCell ref="B50:C50"/>
    <mergeCell ref="F50:L50"/>
    <mergeCell ref="N50:P50"/>
    <mergeCell ref="B51:C51"/>
    <mergeCell ref="F51:L51"/>
    <mergeCell ref="N51:P51"/>
    <mergeCell ref="B56:C56"/>
    <mergeCell ref="F56:L56"/>
    <mergeCell ref="N56:P56"/>
    <mergeCell ref="B57:C57"/>
    <mergeCell ref="F57:L57"/>
    <mergeCell ref="N57:P57"/>
    <mergeCell ref="B54:C54"/>
    <mergeCell ref="F54:L54"/>
    <mergeCell ref="N54:P54"/>
    <mergeCell ref="B55:C55"/>
    <mergeCell ref="F55:L55"/>
    <mergeCell ref="N55:P55"/>
    <mergeCell ref="B60:C60"/>
    <mergeCell ref="F60:L60"/>
    <mergeCell ref="N60:P60"/>
    <mergeCell ref="B61:C61"/>
    <mergeCell ref="F61:L61"/>
    <mergeCell ref="N61:P61"/>
    <mergeCell ref="B58:C58"/>
    <mergeCell ref="F58:L58"/>
    <mergeCell ref="N58:P58"/>
    <mergeCell ref="B59:C59"/>
    <mergeCell ref="F59:L59"/>
    <mergeCell ref="N59:P59"/>
    <mergeCell ref="B64:C64"/>
    <mergeCell ref="F64:L64"/>
    <mergeCell ref="N64:P64"/>
    <mergeCell ref="B65:C65"/>
    <mergeCell ref="F65:L65"/>
    <mergeCell ref="N65:P65"/>
    <mergeCell ref="B62:C62"/>
    <mergeCell ref="F62:L62"/>
    <mergeCell ref="N62:P62"/>
    <mergeCell ref="B63:C63"/>
    <mergeCell ref="F63:L63"/>
    <mergeCell ref="N63:P63"/>
    <mergeCell ref="B68:C68"/>
    <mergeCell ref="F68:L68"/>
    <mergeCell ref="N68:P68"/>
    <mergeCell ref="B69:C69"/>
    <mergeCell ref="F69:L69"/>
    <mergeCell ref="N69:P69"/>
    <mergeCell ref="B66:C66"/>
    <mergeCell ref="F66:L66"/>
    <mergeCell ref="N66:P66"/>
    <mergeCell ref="B67:C67"/>
    <mergeCell ref="F67:L67"/>
    <mergeCell ref="N67:P67"/>
    <mergeCell ref="B72:C72"/>
    <mergeCell ref="F72:L72"/>
    <mergeCell ref="N72:P72"/>
    <mergeCell ref="B73:C73"/>
    <mergeCell ref="F73:L73"/>
    <mergeCell ref="N73:P73"/>
    <mergeCell ref="B70:C70"/>
    <mergeCell ref="F70:L70"/>
    <mergeCell ref="N70:P70"/>
    <mergeCell ref="B71:C71"/>
    <mergeCell ref="F71:L71"/>
    <mergeCell ref="N71:P71"/>
    <mergeCell ref="B76:C76"/>
    <mergeCell ref="F76:L76"/>
    <mergeCell ref="N76:P76"/>
    <mergeCell ref="B77:C77"/>
    <mergeCell ref="F77:L77"/>
    <mergeCell ref="N77:P77"/>
    <mergeCell ref="B74:C74"/>
    <mergeCell ref="F74:L74"/>
    <mergeCell ref="N74:P74"/>
    <mergeCell ref="B75:C75"/>
    <mergeCell ref="F75:L75"/>
    <mergeCell ref="N75:P75"/>
    <mergeCell ref="B80:C80"/>
    <mergeCell ref="F80:L80"/>
    <mergeCell ref="N80:P80"/>
    <mergeCell ref="B81:C81"/>
    <mergeCell ref="F81:L81"/>
    <mergeCell ref="N81:P81"/>
    <mergeCell ref="B78:C78"/>
    <mergeCell ref="F78:L78"/>
    <mergeCell ref="N78:P78"/>
    <mergeCell ref="B79:C79"/>
    <mergeCell ref="F79:L79"/>
    <mergeCell ref="N79:P79"/>
    <mergeCell ref="B84:C84"/>
    <mergeCell ref="F84:L84"/>
    <mergeCell ref="N84:P84"/>
    <mergeCell ref="B85:C85"/>
    <mergeCell ref="F85:L85"/>
    <mergeCell ref="N85:P85"/>
    <mergeCell ref="B82:C82"/>
    <mergeCell ref="F82:L82"/>
    <mergeCell ref="N82:P82"/>
    <mergeCell ref="B83:C83"/>
    <mergeCell ref="F83:L83"/>
    <mergeCell ref="N83:P83"/>
    <mergeCell ref="B88:C88"/>
    <mergeCell ref="F88:L88"/>
    <mergeCell ref="N88:P88"/>
    <mergeCell ref="B89:C89"/>
    <mergeCell ref="F89:L89"/>
    <mergeCell ref="N89:P89"/>
    <mergeCell ref="B86:C86"/>
    <mergeCell ref="F86:L86"/>
    <mergeCell ref="N86:P86"/>
    <mergeCell ref="B87:C87"/>
    <mergeCell ref="F87:L87"/>
    <mergeCell ref="N87:P87"/>
    <mergeCell ref="B92:C92"/>
    <mergeCell ref="F92:L92"/>
    <mergeCell ref="N92:P92"/>
    <mergeCell ref="B93:C93"/>
    <mergeCell ref="F93:L93"/>
    <mergeCell ref="N93:P93"/>
    <mergeCell ref="B90:C90"/>
    <mergeCell ref="F90:L90"/>
    <mergeCell ref="N90:P90"/>
    <mergeCell ref="B91:C91"/>
    <mergeCell ref="F91:L91"/>
    <mergeCell ref="N91:P91"/>
    <mergeCell ref="B96:C96"/>
    <mergeCell ref="F96:L96"/>
    <mergeCell ref="N96:P96"/>
    <mergeCell ref="B97:C97"/>
    <mergeCell ref="F97:L97"/>
    <mergeCell ref="N97:P97"/>
    <mergeCell ref="B94:C94"/>
    <mergeCell ref="F94:L94"/>
    <mergeCell ref="N94:P94"/>
    <mergeCell ref="B95:C95"/>
    <mergeCell ref="F95:L95"/>
    <mergeCell ref="N95:P95"/>
    <mergeCell ref="B100:C100"/>
    <mergeCell ref="F100:L100"/>
    <mergeCell ref="N100:P100"/>
    <mergeCell ref="B101:C101"/>
    <mergeCell ref="F101:L101"/>
    <mergeCell ref="N101:P101"/>
    <mergeCell ref="B98:C98"/>
    <mergeCell ref="F98:L98"/>
    <mergeCell ref="N98:P98"/>
    <mergeCell ref="B99:C99"/>
    <mergeCell ref="F99:L99"/>
    <mergeCell ref="N99:P99"/>
    <mergeCell ref="B104:C104"/>
    <mergeCell ref="F104:L104"/>
    <mergeCell ref="N104:P104"/>
    <mergeCell ref="B105:C105"/>
    <mergeCell ref="F105:L105"/>
    <mergeCell ref="N105:P105"/>
    <mergeCell ref="B102:C102"/>
    <mergeCell ref="F102:L102"/>
    <mergeCell ref="N102:P102"/>
    <mergeCell ref="B103:C103"/>
    <mergeCell ref="F103:L103"/>
    <mergeCell ref="N103:P103"/>
    <mergeCell ref="B108:C108"/>
    <mergeCell ref="F108:L108"/>
    <mergeCell ref="N108:P108"/>
    <mergeCell ref="B109:C109"/>
    <mergeCell ref="F109:L109"/>
    <mergeCell ref="N109:P109"/>
    <mergeCell ref="B106:C106"/>
    <mergeCell ref="F106:L106"/>
    <mergeCell ref="N106:P106"/>
    <mergeCell ref="B107:C107"/>
    <mergeCell ref="F107:L107"/>
    <mergeCell ref="N107:P107"/>
    <mergeCell ref="B112:C112"/>
    <mergeCell ref="F112:L112"/>
    <mergeCell ref="N112:P112"/>
    <mergeCell ref="B113:C113"/>
    <mergeCell ref="F113:L113"/>
    <mergeCell ref="N113:P113"/>
    <mergeCell ref="B110:C110"/>
    <mergeCell ref="F110:L110"/>
    <mergeCell ref="N110:P110"/>
    <mergeCell ref="B111:C111"/>
    <mergeCell ref="F111:L111"/>
    <mergeCell ref="N111:P111"/>
    <mergeCell ref="B116:C116"/>
    <mergeCell ref="F116:L116"/>
    <mergeCell ref="N116:P116"/>
    <mergeCell ref="B117:C117"/>
    <mergeCell ref="F117:L117"/>
    <mergeCell ref="N117:P117"/>
    <mergeCell ref="B114:C114"/>
    <mergeCell ref="F114:L114"/>
    <mergeCell ref="N114:P114"/>
    <mergeCell ref="B115:C115"/>
    <mergeCell ref="F115:L115"/>
    <mergeCell ref="N115:P115"/>
    <mergeCell ref="B120:C120"/>
    <mergeCell ref="F120:L120"/>
    <mergeCell ref="N120:P120"/>
    <mergeCell ref="B121:C121"/>
    <mergeCell ref="F121:L121"/>
    <mergeCell ref="N121:P121"/>
    <mergeCell ref="B118:C118"/>
    <mergeCell ref="F118:L118"/>
    <mergeCell ref="N118:P118"/>
    <mergeCell ref="B119:C119"/>
    <mergeCell ref="F119:L119"/>
    <mergeCell ref="N119:P119"/>
    <mergeCell ref="B124:C124"/>
    <mergeCell ref="F124:L124"/>
    <mergeCell ref="N124:P124"/>
    <mergeCell ref="B125:C125"/>
    <mergeCell ref="F125:L125"/>
    <mergeCell ref="N125:P125"/>
    <mergeCell ref="B122:C122"/>
    <mergeCell ref="F122:L122"/>
    <mergeCell ref="N122:P122"/>
    <mergeCell ref="B123:C123"/>
    <mergeCell ref="F123:L123"/>
    <mergeCell ref="N123:P123"/>
    <mergeCell ref="B128:C128"/>
    <mergeCell ref="F128:L128"/>
    <mergeCell ref="N128:P128"/>
    <mergeCell ref="B129:C129"/>
    <mergeCell ref="F129:L129"/>
    <mergeCell ref="N129:P129"/>
    <mergeCell ref="B126:C126"/>
    <mergeCell ref="F126:L126"/>
    <mergeCell ref="N126:P126"/>
    <mergeCell ref="B127:C127"/>
    <mergeCell ref="F127:L127"/>
    <mergeCell ref="N127:P127"/>
    <mergeCell ref="B132:C132"/>
    <mergeCell ref="F132:L132"/>
    <mergeCell ref="N132:P132"/>
    <mergeCell ref="B133:C133"/>
    <mergeCell ref="F133:L133"/>
    <mergeCell ref="N133:P133"/>
    <mergeCell ref="B130:C130"/>
    <mergeCell ref="F130:L130"/>
    <mergeCell ref="N130:P130"/>
    <mergeCell ref="B131:C131"/>
    <mergeCell ref="F131:L131"/>
    <mergeCell ref="N131:P131"/>
    <mergeCell ref="B136:C136"/>
    <mergeCell ref="F136:L136"/>
    <mergeCell ref="N136:P136"/>
    <mergeCell ref="B137:C137"/>
    <mergeCell ref="F137:L137"/>
    <mergeCell ref="N137:P137"/>
    <mergeCell ref="B134:C134"/>
    <mergeCell ref="F134:L134"/>
    <mergeCell ref="N134:P134"/>
    <mergeCell ref="B135:C135"/>
    <mergeCell ref="F135:L135"/>
    <mergeCell ref="N135:P135"/>
    <mergeCell ref="B140:C140"/>
    <mergeCell ref="F140:L140"/>
    <mergeCell ref="N140:P140"/>
    <mergeCell ref="B141:C141"/>
    <mergeCell ref="F141:L141"/>
    <mergeCell ref="N141:P141"/>
    <mergeCell ref="B138:C138"/>
    <mergeCell ref="F138:L138"/>
    <mergeCell ref="N138:P138"/>
    <mergeCell ref="B139:C139"/>
    <mergeCell ref="F139:L139"/>
    <mergeCell ref="N139:P139"/>
    <mergeCell ref="B144:C144"/>
    <mergeCell ref="F144:L144"/>
    <mergeCell ref="N144:P144"/>
    <mergeCell ref="B145:C145"/>
    <mergeCell ref="F145:L145"/>
    <mergeCell ref="N145:P145"/>
    <mergeCell ref="B142:C142"/>
    <mergeCell ref="F142:L142"/>
    <mergeCell ref="N142:P142"/>
    <mergeCell ref="B143:C143"/>
    <mergeCell ref="F143:L143"/>
    <mergeCell ref="N143:P143"/>
    <mergeCell ref="B148:C148"/>
    <mergeCell ref="F148:L148"/>
    <mergeCell ref="N148:P148"/>
    <mergeCell ref="B149:C149"/>
    <mergeCell ref="F149:L149"/>
    <mergeCell ref="N149:P149"/>
    <mergeCell ref="B146:C146"/>
    <mergeCell ref="F146:L146"/>
    <mergeCell ref="N146:P146"/>
    <mergeCell ref="B147:C147"/>
    <mergeCell ref="F147:L147"/>
    <mergeCell ref="N147:P147"/>
    <mergeCell ref="B152:C152"/>
    <mergeCell ref="F152:L152"/>
    <mergeCell ref="N152:P152"/>
    <mergeCell ref="B153:C153"/>
    <mergeCell ref="F153:L153"/>
    <mergeCell ref="N153:P153"/>
    <mergeCell ref="B150:C150"/>
    <mergeCell ref="F150:L150"/>
    <mergeCell ref="N150:P150"/>
    <mergeCell ref="B151:C151"/>
    <mergeCell ref="F151:L151"/>
    <mergeCell ref="N151:P151"/>
    <mergeCell ref="B156:C156"/>
    <mergeCell ref="F156:L156"/>
    <mergeCell ref="N156:P156"/>
    <mergeCell ref="B157:C157"/>
    <mergeCell ref="F157:L157"/>
    <mergeCell ref="N157:P157"/>
    <mergeCell ref="B154:C154"/>
    <mergeCell ref="F154:L154"/>
    <mergeCell ref="N154:P154"/>
    <mergeCell ref="B155:C155"/>
    <mergeCell ref="F155:L155"/>
    <mergeCell ref="N155:P155"/>
    <mergeCell ref="B160:C160"/>
    <mergeCell ref="F160:L160"/>
    <mergeCell ref="N160:P160"/>
    <mergeCell ref="B161:C161"/>
    <mergeCell ref="F161:L161"/>
    <mergeCell ref="N161:P161"/>
    <mergeCell ref="B158:C158"/>
    <mergeCell ref="F158:L158"/>
    <mergeCell ref="N158:P158"/>
    <mergeCell ref="B159:C159"/>
    <mergeCell ref="F159:L159"/>
    <mergeCell ref="N159:P159"/>
    <mergeCell ref="B164:C164"/>
    <mergeCell ref="F164:L164"/>
    <mergeCell ref="N164:P164"/>
    <mergeCell ref="B165:C165"/>
    <mergeCell ref="F165:L165"/>
    <mergeCell ref="N165:P165"/>
    <mergeCell ref="B162:C162"/>
    <mergeCell ref="F162:L162"/>
    <mergeCell ref="N162:P162"/>
    <mergeCell ref="B163:C163"/>
    <mergeCell ref="F163:L163"/>
    <mergeCell ref="N163:P163"/>
    <mergeCell ref="B168:C168"/>
    <mergeCell ref="F168:L168"/>
    <mergeCell ref="N168:P168"/>
    <mergeCell ref="B169:C169"/>
    <mergeCell ref="F169:L169"/>
    <mergeCell ref="N169:P169"/>
    <mergeCell ref="B166:C166"/>
    <mergeCell ref="F166:L166"/>
    <mergeCell ref="N166:P166"/>
    <mergeCell ref="B167:C167"/>
    <mergeCell ref="F167:L167"/>
    <mergeCell ref="N167:P167"/>
    <mergeCell ref="B172:C172"/>
    <mergeCell ref="F172:L172"/>
    <mergeCell ref="N172:P172"/>
    <mergeCell ref="B173:C173"/>
    <mergeCell ref="F173:L173"/>
    <mergeCell ref="N173:P173"/>
    <mergeCell ref="B170:C170"/>
    <mergeCell ref="F170:L170"/>
    <mergeCell ref="N170:P170"/>
    <mergeCell ref="B171:C171"/>
    <mergeCell ref="F171:L171"/>
    <mergeCell ref="N171:P171"/>
    <mergeCell ref="B176:C176"/>
    <mergeCell ref="F176:L176"/>
    <mergeCell ref="N176:P176"/>
    <mergeCell ref="B177:C177"/>
    <mergeCell ref="F177:L177"/>
    <mergeCell ref="N177:P177"/>
    <mergeCell ref="B174:C174"/>
    <mergeCell ref="F174:L174"/>
    <mergeCell ref="N174:P174"/>
    <mergeCell ref="B175:C175"/>
    <mergeCell ref="F175:L175"/>
    <mergeCell ref="N175:P175"/>
    <mergeCell ref="B180:C180"/>
    <mergeCell ref="F180:L180"/>
    <mergeCell ref="N180:P180"/>
    <mergeCell ref="B181:C181"/>
    <mergeCell ref="F181:L181"/>
    <mergeCell ref="N181:P181"/>
    <mergeCell ref="B178:C178"/>
    <mergeCell ref="F178:L178"/>
    <mergeCell ref="N178:P178"/>
    <mergeCell ref="B179:C179"/>
    <mergeCell ref="F179:L179"/>
    <mergeCell ref="N179:P179"/>
    <mergeCell ref="B184:C184"/>
    <mergeCell ref="F184:L184"/>
    <mergeCell ref="N184:P184"/>
    <mergeCell ref="B185:C185"/>
    <mergeCell ref="F185:L185"/>
    <mergeCell ref="N185:P185"/>
    <mergeCell ref="B182:C182"/>
    <mergeCell ref="F182:L182"/>
    <mergeCell ref="N182:P182"/>
    <mergeCell ref="B183:C183"/>
    <mergeCell ref="F183:L183"/>
    <mergeCell ref="N183:P183"/>
    <mergeCell ref="B188:C188"/>
    <mergeCell ref="F188:L188"/>
    <mergeCell ref="N188:P188"/>
    <mergeCell ref="B189:C189"/>
    <mergeCell ref="F189:L189"/>
    <mergeCell ref="N189:P189"/>
    <mergeCell ref="B186:C186"/>
    <mergeCell ref="F186:L186"/>
    <mergeCell ref="N186:P186"/>
    <mergeCell ref="B187:C187"/>
    <mergeCell ref="F187:L187"/>
    <mergeCell ref="N187:P187"/>
    <mergeCell ref="B192:C192"/>
    <mergeCell ref="F192:L192"/>
    <mergeCell ref="N192:P192"/>
    <mergeCell ref="B193:C193"/>
    <mergeCell ref="F193:L193"/>
    <mergeCell ref="N193:P193"/>
    <mergeCell ref="B190:C190"/>
    <mergeCell ref="F190:L190"/>
    <mergeCell ref="N190:P190"/>
    <mergeCell ref="B191:C191"/>
    <mergeCell ref="F191:L191"/>
    <mergeCell ref="N191:P191"/>
    <mergeCell ref="B196:C196"/>
    <mergeCell ref="F196:L196"/>
    <mergeCell ref="N196:P196"/>
    <mergeCell ref="B197:C197"/>
    <mergeCell ref="F197:L197"/>
    <mergeCell ref="N197:P197"/>
    <mergeCell ref="B194:C194"/>
    <mergeCell ref="F194:L194"/>
    <mergeCell ref="N194:P194"/>
    <mergeCell ref="B195:C195"/>
    <mergeCell ref="F195:L195"/>
    <mergeCell ref="N195:P195"/>
    <mergeCell ref="B200:C200"/>
    <mergeCell ref="F200:L200"/>
    <mergeCell ref="N200:P200"/>
    <mergeCell ref="B201:C201"/>
    <mergeCell ref="F201:L201"/>
    <mergeCell ref="N201:P201"/>
    <mergeCell ref="B198:C198"/>
    <mergeCell ref="F198:L198"/>
    <mergeCell ref="N198:P198"/>
    <mergeCell ref="B199:C199"/>
    <mergeCell ref="F199:L199"/>
    <mergeCell ref="N199:P199"/>
    <mergeCell ref="B204:C204"/>
    <mergeCell ref="F204:L204"/>
    <mergeCell ref="N204:P204"/>
    <mergeCell ref="B205:C205"/>
    <mergeCell ref="F205:L205"/>
    <mergeCell ref="N205:P205"/>
    <mergeCell ref="B202:C202"/>
    <mergeCell ref="F202:L202"/>
    <mergeCell ref="N202:P202"/>
    <mergeCell ref="B203:C203"/>
    <mergeCell ref="F203:L203"/>
    <mergeCell ref="N203:P203"/>
    <mergeCell ref="B208:C208"/>
    <mergeCell ref="F208:L208"/>
    <mergeCell ref="N208:P208"/>
    <mergeCell ref="B209:C209"/>
    <mergeCell ref="F209:L209"/>
    <mergeCell ref="N209:P209"/>
    <mergeCell ref="B206:C206"/>
    <mergeCell ref="F206:L206"/>
    <mergeCell ref="N206:P206"/>
    <mergeCell ref="B207:C207"/>
    <mergeCell ref="F207:L207"/>
    <mergeCell ref="N207:P207"/>
    <mergeCell ref="B212:C212"/>
    <mergeCell ref="F212:L212"/>
    <mergeCell ref="N212:P212"/>
    <mergeCell ref="B213:C213"/>
    <mergeCell ref="F213:L213"/>
    <mergeCell ref="N213:P213"/>
    <mergeCell ref="B210:C210"/>
    <mergeCell ref="F210:L210"/>
    <mergeCell ref="N210:P210"/>
    <mergeCell ref="B211:C211"/>
    <mergeCell ref="F211:L211"/>
    <mergeCell ref="N211:P211"/>
    <mergeCell ref="B216:C216"/>
    <mergeCell ref="F216:L216"/>
    <mergeCell ref="N216:P216"/>
    <mergeCell ref="B217:C217"/>
    <mergeCell ref="F217:L217"/>
    <mergeCell ref="N217:P217"/>
    <mergeCell ref="B214:C214"/>
    <mergeCell ref="F214:L214"/>
    <mergeCell ref="N214:P214"/>
    <mergeCell ref="B215:C215"/>
    <mergeCell ref="F215:L215"/>
    <mergeCell ref="N215:P215"/>
    <mergeCell ref="B220:C220"/>
    <mergeCell ref="F220:L220"/>
    <mergeCell ref="N220:P220"/>
    <mergeCell ref="B221:C221"/>
    <mergeCell ref="F221:L221"/>
    <mergeCell ref="N221:P221"/>
    <mergeCell ref="B218:C218"/>
    <mergeCell ref="F218:L218"/>
    <mergeCell ref="N218:P218"/>
    <mergeCell ref="B219:C219"/>
    <mergeCell ref="F219:L219"/>
    <mergeCell ref="N219:P219"/>
    <mergeCell ref="B224:C224"/>
    <mergeCell ref="F224:L224"/>
    <mergeCell ref="N224:P224"/>
    <mergeCell ref="B225:C225"/>
    <mergeCell ref="F225:L225"/>
    <mergeCell ref="N225:P225"/>
    <mergeCell ref="B222:C222"/>
    <mergeCell ref="F222:L222"/>
    <mergeCell ref="N222:P222"/>
    <mergeCell ref="B223:C223"/>
    <mergeCell ref="F223:L223"/>
    <mergeCell ref="N223:P223"/>
    <mergeCell ref="B228:C228"/>
    <mergeCell ref="F228:L228"/>
    <mergeCell ref="N228:P228"/>
    <mergeCell ref="B229:C229"/>
    <mergeCell ref="F229:L229"/>
    <mergeCell ref="N229:P229"/>
    <mergeCell ref="B226:C226"/>
    <mergeCell ref="F226:L226"/>
    <mergeCell ref="N226:P226"/>
    <mergeCell ref="B227:C227"/>
    <mergeCell ref="F227:L227"/>
    <mergeCell ref="N227:P227"/>
    <mergeCell ref="B232:C232"/>
    <mergeCell ref="F232:L232"/>
    <mergeCell ref="N232:P232"/>
    <mergeCell ref="B233:C233"/>
    <mergeCell ref="F233:L233"/>
    <mergeCell ref="N233:P233"/>
    <mergeCell ref="B230:C230"/>
    <mergeCell ref="F230:L230"/>
    <mergeCell ref="N230:P230"/>
    <mergeCell ref="B231:C231"/>
    <mergeCell ref="F231:L231"/>
    <mergeCell ref="N231:P231"/>
    <mergeCell ref="B236:C236"/>
    <mergeCell ref="F236:L236"/>
    <mergeCell ref="N236:P236"/>
    <mergeCell ref="B237:C237"/>
    <mergeCell ref="F237:L237"/>
    <mergeCell ref="N237:P237"/>
    <mergeCell ref="B234:C234"/>
    <mergeCell ref="F234:L234"/>
    <mergeCell ref="N234:P234"/>
    <mergeCell ref="B235:C235"/>
    <mergeCell ref="F235:L235"/>
    <mergeCell ref="N235:P235"/>
    <mergeCell ref="B240:C240"/>
    <mergeCell ref="F240:L240"/>
    <mergeCell ref="N240:P240"/>
    <mergeCell ref="B241:C241"/>
    <mergeCell ref="F241:L241"/>
    <mergeCell ref="N241:P241"/>
    <mergeCell ref="B238:C238"/>
    <mergeCell ref="F238:L238"/>
    <mergeCell ref="N238:P238"/>
    <mergeCell ref="B239:C239"/>
    <mergeCell ref="F239:L239"/>
    <mergeCell ref="N239:P239"/>
    <mergeCell ref="B244:C244"/>
    <mergeCell ref="F244:L244"/>
    <mergeCell ref="N244:P244"/>
    <mergeCell ref="B245:C245"/>
    <mergeCell ref="F245:L245"/>
    <mergeCell ref="N245:P245"/>
    <mergeCell ref="B242:C242"/>
    <mergeCell ref="F242:L242"/>
    <mergeCell ref="N242:P242"/>
    <mergeCell ref="B243:C243"/>
    <mergeCell ref="F243:L243"/>
    <mergeCell ref="N243:P243"/>
    <mergeCell ref="B248:C248"/>
    <mergeCell ref="F248:L248"/>
    <mergeCell ref="N248:P248"/>
    <mergeCell ref="B249:C249"/>
    <mergeCell ref="F249:L249"/>
    <mergeCell ref="N249:P249"/>
    <mergeCell ref="B246:C246"/>
    <mergeCell ref="F246:L246"/>
    <mergeCell ref="N246:P246"/>
    <mergeCell ref="B247:C247"/>
    <mergeCell ref="F247:L247"/>
    <mergeCell ref="N247:P247"/>
    <mergeCell ref="B252:C252"/>
    <mergeCell ref="F252:L252"/>
    <mergeCell ref="N252:P252"/>
    <mergeCell ref="B253:C253"/>
    <mergeCell ref="F253:L253"/>
    <mergeCell ref="N253:P253"/>
    <mergeCell ref="B250:C250"/>
    <mergeCell ref="F250:L250"/>
    <mergeCell ref="N250:P250"/>
    <mergeCell ref="B251:C251"/>
    <mergeCell ref="F251:L251"/>
    <mergeCell ref="N251:P251"/>
    <mergeCell ref="B256:C256"/>
    <mergeCell ref="F256:L256"/>
    <mergeCell ref="N256:P256"/>
    <mergeCell ref="B257:C257"/>
    <mergeCell ref="F257:L257"/>
    <mergeCell ref="N257:P257"/>
    <mergeCell ref="B254:C254"/>
    <mergeCell ref="F254:L254"/>
    <mergeCell ref="N254:P254"/>
    <mergeCell ref="B255:C255"/>
    <mergeCell ref="F255:L255"/>
    <mergeCell ref="N255:P255"/>
    <mergeCell ref="B260:C260"/>
    <mergeCell ref="F260:L260"/>
    <mergeCell ref="N260:P260"/>
    <mergeCell ref="B261:C261"/>
    <mergeCell ref="F261:L261"/>
    <mergeCell ref="N261:P261"/>
    <mergeCell ref="B258:C258"/>
    <mergeCell ref="F258:L258"/>
    <mergeCell ref="N258:P258"/>
    <mergeCell ref="B259:C259"/>
    <mergeCell ref="F259:L259"/>
    <mergeCell ref="N259:P259"/>
    <mergeCell ref="B264:C264"/>
    <mergeCell ref="F264:L264"/>
    <mergeCell ref="N264:P264"/>
    <mergeCell ref="B265:C265"/>
    <mergeCell ref="F265:L265"/>
    <mergeCell ref="N265:P265"/>
    <mergeCell ref="B262:C262"/>
    <mergeCell ref="F262:L262"/>
    <mergeCell ref="N262:P262"/>
    <mergeCell ref="B263:C263"/>
    <mergeCell ref="F263:L263"/>
    <mergeCell ref="N263:P263"/>
    <mergeCell ref="B268:C268"/>
    <mergeCell ref="F268:L268"/>
    <mergeCell ref="N268:P268"/>
    <mergeCell ref="B269:C269"/>
    <mergeCell ref="F269:L269"/>
    <mergeCell ref="N269:P269"/>
    <mergeCell ref="B266:C266"/>
    <mergeCell ref="F266:L266"/>
    <mergeCell ref="N266:P266"/>
    <mergeCell ref="B267:C267"/>
    <mergeCell ref="F267:L267"/>
    <mergeCell ref="N267:P267"/>
    <mergeCell ref="B272:C272"/>
    <mergeCell ref="F272:L272"/>
    <mergeCell ref="N272:P272"/>
    <mergeCell ref="B273:C273"/>
    <mergeCell ref="F273:L273"/>
    <mergeCell ref="N273:P273"/>
    <mergeCell ref="B270:C270"/>
    <mergeCell ref="F270:L270"/>
    <mergeCell ref="N270:P270"/>
    <mergeCell ref="B271:C271"/>
    <mergeCell ref="F271:L271"/>
    <mergeCell ref="N271:P271"/>
    <mergeCell ref="B276:C276"/>
    <mergeCell ref="F276:L276"/>
    <mergeCell ref="N276:P276"/>
    <mergeCell ref="B277:C277"/>
    <mergeCell ref="F277:L277"/>
    <mergeCell ref="N277:P277"/>
    <mergeCell ref="B274:C274"/>
    <mergeCell ref="F274:L274"/>
    <mergeCell ref="N274:P274"/>
    <mergeCell ref="B275:C275"/>
    <mergeCell ref="F275:L275"/>
    <mergeCell ref="N275:P275"/>
    <mergeCell ref="B280:C280"/>
    <mergeCell ref="F280:L280"/>
    <mergeCell ref="N280:P280"/>
    <mergeCell ref="B281:C281"/>
    <mergeCell ref="F281:L281"/>
    <mergeCell ref="N281:P281"/>
    <mergeCell ref="B278:C278"/>
    <mergeCell ref="F278:L278"/>
    <mergeCell ref="N278:P278"/>
    <mergeCell ref="B279:C279"/>
    <mergeCell ref="F279:L279"/>
    <mergeCell ref="N279:P279"/>
    <mergeCell ref="B284:C284"/>
    <mergeCell ref="F284:L284"/>
    <mergeCell ref="N284:P284"/>
    <mergeCell ref="B285:C285"/>
    <mergeCell ref="F285:L285"/>
    <mergeCell ref="N285:P285"/>
    <mergeCell ref="B282:C282"/>
    <mergeCell ref="F282:L282"/>
    <mergeCell ref="N282:P282"/>
    <mergeCell ref="B283:C283"/>
    <mergeCell ref="F283:L283"/>
    <mergeCell ref="N283:P283"/>
    <mergeCell ref="B288:C288"/>
    <mergeCell ref="F288:L288"/>
    <mergeCell ref="N288:P288"/>
    <mergeCell ref="B289:C289"/>
    <mergeCell ref="F289:L289"/>
    <mergeCell ref="N289:P289"/>
    <mergeCell ref="B286:C286"/>
    <mergeCell ref="F286:L286"/>
    <mergeCell ref="N286:P286"/>
    <mergeCell ref="B287:C287"/>
    <mergeCell ref="F287:L287"/>
    <mergeCell ref="N287:P287"/>
    <mergeCell ref="B292:C292"/>
    <mergeCell ref="F292:L292"/>
    <mergeCell ref="N292:P292"/>
    <mergeCell ref="B293:C293"/>
    <mergeCell ref="F293:L293"/>
    <mergeCell ref="N293:P293"/>
    <mergeCell ref="B290:C290"/>
    <mergeCell ref="F290:L290"/>
    <mergeCell ref="N290:P290"/>
    <mergeCell ref="B291:C291"/>
    <mergeCell ref="F291:L291"/>
    <mergeCell ref="N291:P291"/>
    <mergeCell ref="B296:C296"/>
    <mergeCell ref="F296:L296"/>
    <mergeCell ref="N296:P296"/>
    <mergeCell ref="B297:C297"/>
    <mergeCell ref="F297:L297"/>
    <mergeCell ref="N297:P297"/>
    <mergeCell ref="B294:C294"/>
    <mergeCell ref="F294:L294"/>
    <mergeCell ref="N294:P294"/>
    <mergeCell ref="B295:C295"/>
    <mergeCell ref="F295:L295"/>
    <mergeCell ref="N295:P295"/>
    <mergeCell ref="B300:C300"/>
    <mergeCell ref="F300:L300"/>
    <mergeCell ref="N300:P300"/>
    <mergeCell ref="B301:C301"/>
    <mergeCell ref="F301:L301"/>
    <mergeCell ref="N301:P301"/>
    <mergeCell ref="B298:C298"/>
    <mergeCell ref="F298:L298"/>
    <mergeCell ref="N298:P298"/>
    <mergeCell ref="B299:C299"/>
    <mergeCell ref="F299:L299"/>
    <mergeCell ref="N299:P299"/>
    <mergeCell ref="B304:C304"/>
    <mergeCell ref="F304:L304"/>
    <mergeCell ref="N304:P304"/>
    <mergeCell ref="B305:C305"/>
    <mergeCell ref="F305:L305"/>
    <mergeCell ref="N305:P305"/>
    <mergeCell ref="B302:C302"/>
    <mergeCell ref="F302:L302"/>
    <mergeCell ref="N302:P302"/>
    <mergeCell ref="B303:C303"/>
    <mergeCell ref="F303:L303"/>
    <mergeCell ref="N303:P303"/>
    <mergeCell ref="B308:C308"/>
    <mergeCell ref="F308:L308"/>
    <mergeCell ref="N308:P308"/>
    <mergeCell ref="B309:C309"/>
    <mergeCell ref="F309:L309"/>
    <mergeCell ref="N309:P309"/>
    <mergeCell ref="B306:C306"/>
    <mergeCell ref="F306:L306"/>
    <mergeCell ref="N306:P306"/>
    <mergeCell ref="B307:C307"/>
    <mergeCell ref="F307:L307"/>
    <mergeCell ref="N307:P30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32-02-00-000 SubUnidad</vt:lpstr>
      <vt:lpstr>320200 Unidad</vt:lpstr>
      <vt:lpstr>Estado Apropiacion Unidad y Sub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Nubia Gomez</dc:creator>
  <cp:lastModifiedBy>RAMIRO VILLEGAS R</cp:lastModifiedBy>
  <dcterms:created xsi:type="dcterms:W3CDTF">2021-01-12T12:13:25Z</dcterms:created>
  <dcterms:modified xsi:type="dcterms:W3CDTF">2021-03-10T14:30:01Z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