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nfique\Downloads\"/>
    </mc:Choice>
  </mc:AlternateContent>
  <xr:revisionPtr revIDLastSave="0" documentId="13_ncr:1_{A71D6991-099A-458D-921B-6F944EAB3AAC}" xr6:coauthVersionLast="47" xr6:coauthVersionMax="47" xr10:uidLastSave="{00000000-0000-0000-0000-000000000000}"/>
  <bookViews>
    <workbookView xWindow="-120" yWindow="-120" windowWidth="20730" windowHeight="11040" activeTab="3" xr2:uid="{00000000-000D-0000-FFFF-FFFF00000000}"/>
  </bookViews>
  <sheets>
    <sheet name="FORMULACION" sheetId="2" r:id="rId1"/>
    <sheet name="INSTRUCCIONES DE USO" sheetId="7" r:id="rId2"/>
    <sheet name="FORMATO " sheetId="1" r:id="rId3"/>
    <sheet name="CONTROL DE CAMBIOS" sheetId="4" r:id="rId4"/>
  </sheets>
  <definedNames>
    <definedName name="A">#REF!</definedName>
    <definedName name="A_Obj1">OFFSET(#REF!,0,0,COUNTA(#REF!)-1,1)</definedName>
    <definedName name="A_Obj2">OFFSET(#REF!,0,0,COUNTA(#REF!)-1,1)</definedName>
    <definedName name="A_Obj3">OFFSET(#REF!,0,0,COUNTA(#REF!)-1,1)</definedName>
    <definedName name="A_Obj4">OFFSET(#REF!,0,0,COUNTA(#REF!)-1,1)</definedName>
    <definedName name="Acc_1">#REF!</definedName>
    <definedName name="Acc_2">#REF!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_xlnm.Print_Area" localSheetId="2">'FORMATO '!$A$1:$U$95</definedName>
    <definedName name="_xlnm.Print_Area" localSheetId="1">'INSTRUCCIONES DE USO'!$B$2:$D$52</definedName>
    <definedName name="Departamentos">#REF!</definedName>
    <definedName name="Fuentes">#REF!</definedName>
    <definedName name="Indicadores">#REF!</definedName>
    <definedName name="Objetivos">OFFSET(#REF!,0,0,COUNTA(#REF!)-1,1)</definedName>
    <definedName nam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4" i="1" l="1"/>
  <c r="I73" i="1"/>
  <c r="I72" i="1"/>
  <c r="I71" i="1"/>
  <c r="I70" i="1"/>
  <c r="I69" i="1"/>
  <c r="I68" i="1"/>
  <c r="I67" i="1"/>
  <c r="I66" i="1"/>
  <c r="I65" i="1"/>
  <c r="I64" i="1"/>
  <c r="I52" i="1"/>
  <c r="I51" i="1"/>
  <c r="I50" i="1"/>
  <c r="I49" i="1"/>
  <c r="I48" i="1"/>
  <c r="I47" i="1"/>
  <c r="I46" i="1"/>
  <c r="I45" i="1"/>
  <c r="I44" i="1"/>
  <c r="I43" i="1"/>
  <c r="I42" i="1"/>
  <c r="I30" i="1"/>
  <c r="I29" i="1"/>
  <c r="I28" i="1"/>
  <c r="I27" i="1"/>
  <c r="I26" i="1"/>
  <c r="I25" i="1"/>
  <c r="I24" i="1"/>
  <c r="I23" i="1"/>
  <c r="I22" i="1"/>
  <c r="I21" i="1"/>
  <c r="I20" i="1"/>
  <c r="J64" i="1" l="1"/>
  <c r="J65" i="1"/>
  <c r="J66" i="1"/>
  <c r="J67" i="1"/>
  <c r="J68" i="1"/>
  <c r="K69" i="1"/>
  <c r="J70" i="1"/>
  <c r="K71" i="1"/>
  <c r="M71" i="1" s="1"/>
  <c r="L71" i="1" s="1"/>
  <c r="O71" i="1" s="1"/>
  <c r="J72" i="1"/>
  <c r="K73" i="1"/>
  <c r="J74" i="1"/>
  <c r="J52" i="1"/>
  <c r="K51" i="1"/>
  <c r="M51" i="1" s="1"/>
  <c r="J50" i="1"/>
  <c r="K49" i="1"/>
  <c r="K48" i="1"/>
  <c r="K47" i="1"/>
  <c r="M47" i="1" s="1"/>
  <c r="J46" i="1"/>
  <c r="K45" i="1"/>
  <c r="J44" i="1"/>
  <c r="K43" i="1"/>
  <c r="K42" i="1"/>
  <c r="M42" i="1" s="1"/>
  <c r="J27" i="1"/>
  <c r="K30" i="1"/>
  <c r="J29" i="1"/>
  <c r="J28" i="1"/>
  <c r="J26" i="1"/>
  <c r="K25" i="1"/>
  <c r="J24" i="1"/>
  <c r="J23" i="1"/>
  <c r="J22" i="1"/>
  <c r="J21" i="1"/>
  <c r="J20" i="1"/>
  <c r="K64" i="1" l="1"/>
  <c r="J73" i="1"/>
  <c r="J47" i="1"/>
  <c r="J42" i="1"/>
  <c r="J51" i="1"/>
  <c r="K68" i="1"/>
  <c r="M68" i="1" s="1"/>
  <c r="L68" i="1" s="1"/>
  <c r="O68" i="1" s="1"/>
  <c r="K46" i="1"/>
  <c r="M46" i="1" s="1"/>
  <c r="K50" i="1"/>
  <c r="M50" i="1" s="1"/>
  <c r="K72" i="1"/>
  <c r="M72" i="1" s="1"/>
  <c r="L72" i="1" s="1"/>
  <c r="O72" i="1" s="1"/>
  <c r="J71" i="1"/>
  <c r="K67" i="1"/>
  <c r="M67" i="1" s="1"/>
  <c r="L67" i="1" s="1"/>
  <c r="O67" i="1" s="1"/>
  <c r="S67" i="1" s="1"/>
  <c r="Q67" i="1" s="1"/>
  <c r="T67" i="1" s="1"/>
  <c r="J43" i="1"/>
  <c r="J69" i="1"/>
  <c r="M73" i="1"/>
  <c r="L73" i="1" s="1"/>
  <c r="O73" i="1" s="1"/>
  <c r="S71" i="1"/>
  <c r="Q71" i="1" s="1"/>
  <c r="T71" i="1" s="1"/>
  <c r="M69" i="1"/>
  <c r="L69" i="1" s="1"/>
  <c r="O69" i="1" s="1"/>
  <c r="K74" i="1"/>
  <c r="K70" i="1"/>
  <c r="K66" i="1"/>
  <c r="M64" i="1"/>
  <c r="L64" i="1" s="1"/>
  <c r="O64" i="1" s="1"/>
  <c r="K65" i="1"/>
  <c r="M43" i="1"/>
  <c r="L43" i="1" s="1"/>
  <c r="O43" i="1" s="1"/>
  <c r="M48" i="1"/>
  <c r="L48" i="1" s="1"/>
  <c r="O48" i="1" s="1"/>
  <c r="M45" i="1"/>
  <c r="L45" i="1" s="1"/>
  <c r="O45" i="1" s="1"/>
  <c r="M49" i="1"/>
  <c r="L49" i="1" s="1"/>
  <c r="O49" i="1" s="1"/>
  <c r="L42" i="1"/>
  <c r="O42" i="1" s="1"/>
  <c r="J48" i="1"/>
  <c r="K44" i="1"/>
  <c r="J45" i="1"/>
  <c r="L47" i="1"/>
  <c r="O47" i="1" s="1"/>
  <c r="J49" i="1"/>
  <c r="L51" i="1"/>
  <c r="O51" i="1" s="1"/>
  <c r="K52" i="1"/>
  <c r="K23" i="1"/>
  <c r="M23" i="1" s="1"/>
  <c r="K21" i="1"/>
  <c r="M21" i="1" s="1"/>
  <c r="K26" i="1"/>
  <c r="M26" i="1" s="1"/>
  <c r="K28" i="1"/>
  <c r="M28" i="1" s="1"/>
  <c r="K20" i="1"/>
  <c r="M20" i="1" s="1"/>
  <c r="K22" i="1"/>
  <c r="M22" i="1" s="1"/>
  <c r="K24" i="1"/>
  <c r="M24" i="1" s="1"/>
  <c r="K27" i="1"/>
  <c r="M27" i="1" s="1"/>
  <c r="K29" i="1"/>
  <c r="M29" i="1" s="1"/>
  <c r="M30" i="1"/>
  <c r="L30" i="1" s="1"/>
  <c r="O30" i="1" s="1"/>
  <c r="J30" i="1"/>
  <c r="M25" i="1"/>
  <c r="L25" i="1" s="1"/>
  <c r="O25" i="1" s="1"/>
  <c r="J25" i="1"/>
  <c r="L46" i="1" l="1"/>
  <c r="O46" i="1" s="1"/>
  <c r="S46" i="1" s="1"/>
  <c r="Q46" i="1" s="1"/>
  <c r="T46" i="1" s="1"/>
  <c r="L50" i="1"/>
  <c r="O50" i="1" s="1"/>
  <c r="S50" i="1" s="1"/>
  <c r="Q50" i="1" s="1"/>
  <c r="T50" i="1" s="1"/>
  <c r="M31" i="1"/>
  <c r="S69" i="1"/>
  <c r="Q69" i="1" s="1"/>
  <c r="T69" i="1" s="1"/>
  <c r="S68" i="1"/>
  <c r="Q68" i="1" s="1"/>
  <c r="T68" i="1" s="1"/>
  <c r="S72" i="1"/>
  <c r="Q72" i="1" s="1"/>
  <c r="T72" i="1" s="1"/>
  <c r="S73" i="1"/>
  <c r="Q73" i="1" s="1"/>
  <c r="T73" i="1" s="1"/>
  <c r="M65" i="1"/>
  <c r="L65" i="1" s="1"/>
  <c r="O65" i="1" s="1"/>
  <c r="M70" i="1"/>
  <c r="L70" i="1" s="1"/>
  <c r="O70" i="1" s="1"/>
  <c r="S64" i="1"/>
  <c r="M66" i="1"/>
  <c r="L66" i="1" s="1"/>
  <c r="O66" i="1" s="1"/>
  <c r="M74" i="1"/>
  <c r="L74" i="1" s="1"/>
  <c r="O74" i="1" s="1"/>
  <c r="S49" i="1"/>
  <c r="Q49" i="1" s="1"/>
  <c r="T49" i="1" s="1"/>
  <c r="S45" i="1"/>
  <c r="Q45" i="1" s="1"/>
  <c r="T45" i="1" s="1"/>
  <c r="M52" i="1"/>
  <c r="L52" i="1" s="1"/>
  <c r="O52" i="1" s="1"/>
  <c r="S48" i="1"/>
  <c r="Q48" i="1" s="1"/>
  <c r="T48" i="1" s="1"/>
  <c r="S51" i="1"/>
  <c r="Q51" i="1" s="1"/>
  <c r="T51" i="1" s="1"/>
  <c r="M44" i="1"/>
  <c r="S42" i="1"/>
  <c r="S43" i="1"/>
  <c r="Q43" i="1" s="1"/>
  <c r="T43" i="1" s="1"/>
  <c r="S47" i="1"/>
  <c r="Q47" i="1" s="1"/>
  <c r="T47" i="1" s="1"/>
  <c r="L20" i="1"/>
  <c r="O20" i="1" s="1"/>
  <c r="S20" i="1" s="1"/>
  <c r="Q20" i="1" s="1"/>
  <c r="T20" i="1" s="1"/>
  <c r="L24" i="1"/>
  <c r="L26" i="1"/>
  <c r="O26" i="1" s="1"/>
  <c r="S26" i="1" s="1"/>
  <c r="Q26" i="1" s="1"/>
  <c r="T26" i="1" s="1"/>
  <c r="L29" i="1"/>
  <c r="L21" i="1"/>
  <c r="L23" i="1"/>
  <c r="L22" i="1"/>
  <c r="L27" i="1"/>
  <c r="O27" i="1" s="1"/>
  <c r="L28" i="1"/>
  <c r="S30" i="1"/>
  <c r="Q30" i="1" s="1"/>
  <c r="T30" i="1" s="1"/>
  <c r="S25" i="1"/>
  <c r="Q25" i="1" s="1"/>
  <c r="T25" i="1" s="1"/>
  <c r="Q38" i="2"/>
  <c r="J36" i="2"/>
  <c r="L36" i="2" s="1"/>
  <c r="M36" i="2" s="1"/>
  <c r="J35" i="2"/>
  <c r="J34" i="2"/>
  <c r="K34" i="2" s="1"/>
  <c r="J33" i="2"/>
  <c r="K33" i="2" s="1"/>
  <c r="J32" i="2"/>
  <c r="L32" i="2" s="1"/>
  <c r="J31" i="2"/>
  <c r="J30" i="2"/>
  <c r="L30" i="2" s="1"/>
  <c r="J29" i="2"/>
  <c r="K29" i="2" s="1"/>
  <c r="J28" i="2"/>
  <c r="L28" i="2" s="1"/>
  <c r="J27" i="2"/>
  <c r="J26" i="2"/>
  <c r="K26" i="2" s="1"/>
  <c r="J25" i="2"/>
  <c r="K25" i="2" s="1"/>
  <c r="J24" i="2"/>
  <c r="J23" i="2"/>
  <c r="L23" i="2" s="1"/>
  <c r="M23" i="2" s="1"/>
  <c r="N23" i="2" s="1"/>
  <c r="O23" i="2" s="1"/>
  <c r="J22" i="2"/>
  <c r="K22" i="2" s="1"/>
  <c r="J21" i="2"/>
  <c r="K21" i="2" s="1"/>
  <c r="J20" i="2"/>
  <c r="J19" i="2"/>
  <c r="L19" i="2" s="1"/>
  <c r="M19" i="2" s="1"/>
  <c r="J18" i="2"/>
  <c r="K18" i="2" s="1"/>
  <c r="J17" i="2"/>
  <c r="K17" i="2" s="1"/>
  <c r="L22" i="2" l="1"/>
  <c r="L29" i="2"/>
  <c r="L26" i="2"/>
  <c r="M26" i="2" s="1"/>
  <c r="L18" i="2"/>
  <c r="L34" i="2"/>
  <c r="N19" i="2"/>
  <c r="O19" i="2" s="1"/>
  <c r="P19" i="2" s="1"/>
  <c r="Q19" i="2" s="1"/>
  <c r="R19" i="2" s="1"/>
  <c r="K30" i="2"/>
  <c r="L25" i="2"/>
  <c r="L21" i="2"/>
  <c r="M21" i="2" s="1"/>
  <c r="N21" i="2" s="1"/>
  <c r="O21" i="2" s="1"/>
  <c r="L17" i="2"/>
  <c r="M17" i="2" s="1"/>
  <c r="N17" i="2" s="1"/>
  <c r="O17" i="2" s="1"/>
  <c r="L33" i="2"/>
  <c r="M53" i="1"/>
  <c r="M75" i="1"/>
  <c r="S74" i="1"/>
  <c r="Q74" i="1" s="1"/>
  <c r="T74" i="1" s="1"/>
  <c r="S65" i="1"/>
  <c r="Q65" i="1" s="1"/>
  <c r="T65" i="1" s="1"/>
  <c r="S66" i="1"/>
  <c r="Q64" i="1"/>
  <c r="T64" i="1" s="1"/>
  <c r="S70" i="1"/>
  <c r="Q70" i="1" s="1"/>
  <c r="T70" i="1" s="1"/>
  <c r="S52" i="1"/>
  <c r="Q52" i="1" s="1"/>
  <c r="T52" i="1" s="1"/>
  <c r="L44" i="1"/>
  <c r="O44" i="1" s="1"/>
  <c r="Q42" i="1"/>
  <c r="T42" i="1" s="1"/>
  <c r="O29" i="1"/>
  <c r="S29" i="1" s="1"/>
  <c r="Q29" i="1" s="1"/>
  <c r="T29" i="1" s="1"/>
  <c r="O22" i="1"/>
  <c r="S22" i="1" s="1"/>
  <c r="Q22" i="1" s="1"/>
  <c r="T22" i="1" s="1"/>
  <c r="O23" i="1"/>
  <c r="S23" i="1" s="1"/>
  <c r="O24" i="1"/>
  <c r="S24" i="1" s="1"/>
  <c r="Q24" i="1" s="1"/>
  <c r="T24" i="1" s="1"/>
  <c r="O28" i="1"/>
  <c r="S28" i="1" s="1"/>
  <c r="Q28" i="1" s="1"/>
  <c r="T28" i="1" s="1"/>
  <c r="O21" i="1"/>
  <c r="S21" i="1" s="1"/>
  <c r="Q21" i="1" s="1"/>
  <c r="T21" i="1" s="1"/>
  <c r="S27" i="1"/>
  <c r="Q27" i="1" s="1"/>
  <c r="T27" i="1" s="1"/>
  <c r="P23" i="2"/>
  <c r="Q23" i="2" s="1"/>
  <c r="R23" i="2" s="1"/>
  <c r="K35" i="2"/>
  <c r="L35" i="2"/>
  <c r="M29" i="2"/>
  <c r="N29" i="2" s="1"/>
  <c r="O29" i="2" s="1"/>
  <c r="L27" i="2"/>
  <c r="K27" i="2"/>
  <c r="M28" i="2"/>
  <c r="N28" i="2" s="1"/>
  <c r="O28" i="2" s="1"/>
  <c r="M33" i="2"/>
  <c r="N33" i="2"/>
  <c r="O33" i="2" s="1"/>
  <c r="M18" i="2"/>
  <c r="N18" i="2" s="1"/>
  <c r="O18" i="2" s="1"/>
  <c r="K19" i="2"/>
  <c r="K20" i="2"/>
  <c r="L20" i="2"/>
  <c r="M22" i="2"/>
  <c r="N22" i="2" s="1"/>
  <c r="O22" i="2" s="1"/>
  <c r="K23" i="2"/>
  <c r="L24" i="2"/>
  <c r="K24" i="2"/>
  <c r="K31" i="2"/>
  <c r="L31" i="2"/>
  <c r="M32" i="2"/>
  <c r="N32" i="2" s="1"/>
  <c r="O32" i="2" s="1"/>
  <c r="N36" i="2"/>
  <c r="O36" i="2" s="1"/>
  <c r="K28" i="2"/>
  <c r="M30" i="2"/>
  <c r="N30" i="2" s="1"/>
  <c r="O30" i="2" s="1"/>
  <c r="K32" i="2"/>
  <c r="M34" i="2"/>
  <c r="N34" i="2" s="1"/>
  <c r="O34" i="2" s="1"/>
  <c r="K36" i="2"/>
  <c r="N26" i="2"/>
  <c r="O26" i="2" s="1"/>
  <c r="N25" i="2" l="1"/>
  <c r="O25" i="2" s="1"/>
  <c r="M25" i="2"/>
  <c r="S75" i="1"/>
  <c r="Q66" i="1"/>
  <c r="T66" i="1" s="1"/>
  <c r="T75" i="1" s="1"/>
  <c r="T76" i="1" s="1"/>
  <c r="S44" i="1"/>
  <c r="S53" i="1" s="1"/>
  <c r="Q23" i="1"/>
  <c r="T23" i="1" s="1"/>
  <c r="P34" i="2"/>
  <c r="Q34" i="2"/>
  <c r="R34" i="2" s="1"/>
  <c r="P28" i="2"/>
  <c r="Q28" i="2" s="1"/>
  <c r="R28" i="2" s="1"/>
  <c r="P17" i="2"/>
  <c r="Q17" i="2" s="1"/>
  <c r="R17" i="2" s="1"/>
  <c r="P30" i="2"/>
  <c r="Q30" i="2" s="1"/>
  <c r="R30" i="2" s="1"/>
  <c r="P32" i="2"/>
  <c r="Q32" i="2"/>
  <c r="R32" i="2" s="1"/>
  <c r="P22" i="2"/>
  <c r="Q22" i="2" s="1"/>
  <c r="R22" i="2" s="1"/>
  <c r="P18" i="2"/>
  <c r="Q18" i="2" s="1"/>
  <c r="R18" i="2" s="1"/>
  <c r="P25" i="2"/>
  <c r="Q25" i="2" s="1"/>
  <c r="R25" i="2" s="1"/>
  <c r="P33" i="2"/>
  <c r="Q33" i="2" s="1"/>
  <c r="R33" i="2" s="1"/>
  <c r="P21" i="2"/>
  <c r="Q21" i="2" s="1"/>
  <c r="R21" i="2" s="1"/>
  <c r="M27" i="2"/>
  <c r="N27" i="2" s="1"/>
  <c r="O27" i="2" s="1"/>
  <c r="P26" i="2"/>
  <c r="Q26" i="2" s="1"/>
  <c r="R26" i="2" s="1"/>
  <c r="P36" i="2"/>
  <c r="Q36" i="2"/>
  <c r="R36" i="2" s="1"/>
  <c r="P29" i="2"/>
  <c r="Q29" i="2" s="1"/>
  <c r="R29" i="2" s="1"/>
  <c r="M24" i="2"/>
  <c r="N24" i="2" s="1"/>
  <c r="O24" i="2" s="1"/>
  <c r="M20" i="2"/>
  <c r="N20" i="2" s="1"/>
  <c r="O20" i="2" s="1"/>
  <c r="M35" i="2"/>
  <c r="N35" i="2" s="1"/>
  <c r="O35" i="2" s="1"/>
  <c r="N31" i="2"/>
  <c r="O31" i="2" s="1"/>
  <c r="M31" i="2" l="1"/>
  <c r="Q44" i="1"/>
  <c r="T44" i="1" s="1"/>
  <c r="T53" i="1" s="1"/>
  <c r="T54" i="1" s="1"/>
  <c r="T55" i="1" s="1"/>
  <c r="S54" i="1" s="1"/>
  <c r="S55" i="1" s="1"/>
  <c r="T77" i="1"/>
  <c r="S76" i="1" s="1"/>
  <c r="S77" i="1" s="1"/>
  <c r="P24" i="2"/>
  <c r="Q24" i="2" s="1"/>
  <c r="R24" i="2" s="1"/>
  <c r="P20" i="2"/>
  <c r="Q20" i="2" s="1"/>
  <c r="R20" i="2" s="1"/>
  <c r="P35" i="2"/>
  <c r="Q35" i="2" s="1"/>
  <c r="R35" i="2" s="1"/>
  <c r="P27" i="2"/>
  <c r="Q27" i="2" s="1"/>
  <c r="R27" i="2" s="1"/>
  <c r="M38" i="2"/>
  <c r="P31" i="2"/>
  <c r="Q31" i="2" s="1"/>
  <c r="R31" i="2" s="1"/>
  <c r="T78" i="1" l="1"/>
  <c r="T79" i="1" s="1"/>
  <c r="T80" i="1" s="1"/>
  <c r="S78" i="1"/>
  <c r="M80" i="1" s="1"/>
  <c r="M81" i="1" s="1"/>
  <c r="M86" i="1" s="1"/>
  <c r="S56" i="1"/>
  <c r="M58" i="1" s="1"/>
  <c r="M59" i="1" s="1"/>
  <c r="M85" i="1" s="1"/>
  <c r="T56" i="1"/>
  <c r="T57" i="1" s="1"/>
  <c r="R38" i="2"/>
  <c r="R39" i="2" s="1"/>
  <c r="P38" i="2"/>
  <c r="T81" i="1" l="1"/>
  <c r="T86" i="1" s="1"/>
  <c r="S79" i="1"/>
  <c r="S80" i="1" s="1"/>
  <c r="S81" i="1" s="1"/>
  <c r="S86" i="1" s="1"/>
  <c r="T59" i="1"/>
  <c r="T85" i="1" s="1"/>
  <c r="T58" i="1"/>
  <c r="S57" i="1"/>
  <c r="S58" i="1" s="1"/>
  <c r="S59" i="1" s="1"/>
  <c r="S85" i="1" s="1"/>
  <c r="S31" i="1"/>
  <c r="T31" i="1"/>
  <c r="R40" i="2"/>
  <c r="P39" i="2" s="1"/>
  <c r="P40" i="2" s="1"/>
  <c r="R41" i="2" l="1"/>
  <c r="R42" i="2" s="1"/>
  <c r="R44" i="2" s="1"/>
  <c r="P41" i="2"/>
  <c r="M43" i="2" s="1"/>
  <c r="M44" i="2" s="1"/>
  <c r="P42" i="2" l="1"/>
  <c r="P43" i="2" s="1"/>
  <c r="P44" i="2" s="1"/>
  <c r="T32" i="1"/>
  <c r="T33" i="1" l="1"/>
  <c r="S32" i="1" s="1"/>
  <c r="S33" i="1" s="1"/>
  <c r="S34" i="1" l="1"/>
  <c r="M36" i="1" s="1"/>
  <c r="M37" i="1" s="1"/>
  <c r="M84" i="1" s="1"/>
  <c r="T34" i="1"/>
  <c r="T35" i="1" s="1"/>
  <c r="T37" i="1" l="1"/>
  <c r="T84" i="1" s="1"/>
  <c r="T36" i="1"/>
  <c r="S35" i="1"/>
  <c r="S36" i="1" s="1"/>
  <c r="S37" i="1" s="1"/>
  <c r="S84" i="1" s="1"/>
</calcChain>
</file>

<file path=xl/sharedStrings.xml><?xml version="1.0" encoding="utf-8"?>
<sst xmlns="http://schemas.openxmlformats.org/spreadsheetml/2006/main" count="359" uniqueCount="175">
  <si>
    <t>INGRESO</t>
  </si>
  <si>
    <t>RETIRO</t>
  </si>
  <si>
    <t>TIEMPO REAL SERVICIO</t>
  </si>
  <si>
    <t xml:space="preserve"> </t>
  </si>
  <si>
    <t>ENTIDAD</t>
  </si>
  <si>
    <t>DD</t>
  </si>
  <si>
    <t>MM</t>
  </si>
  <si>
    <t>No DIAS</t>
  </si>
  <si>
    <t>DIAS</t>
  </si>
  <si>
    <t>MESES</t>
  </si>
  <si>
    <t>AÑOS</t>
  </si>
  <si>
    <t xml:space="preserve">                                                                      TOTAL EXPERIENCIA LABORAL</t>
  </si>
  <si>
    <t>NIVEL REQUERIDOS PARA LA SUSCRIPCIÓN DEL CONTRATO: persona natural con título profesional en Desarrollo Familiar o Trabajo Social con especialización en Gerencia Social; Administración de Recursos Humanos o Desarrollo Sostenible y 28 meses de experiencia relacionada con el objeto del contrato.</t>
  </si>
  <si>
    <t>TITULO: SI</t>
  </si>
  <si>
    <t>TÍTULO DE POSTGRADO EN ÁREAS AFINES CON EL CARGO: SI</t>
  </si>
  <si>
    <t>EXPERIENCIA LABORAl RELACIONADA CON EL OBJETO CONTRACTUAL: 4 AÑOS, 3 MESES, 5 DÍAS</t>
  </si>
  <si>
    <t>(Nombre de la persona)</t>
  </si>
  <si>
    <t>reune la idoneidad y experiencia para desarrollar el objeto contractual</t>
  </si>
  <si>
    <t xml:space="preserve">FIRMA: </t>
  </si>
  <si>
    <t>Jefe de la Dependencia:</t>
  </si>
  <si>
    <t>NOMBRE:</t>
  </si>
  <si>
    <t xml:space="preserve">TIPO DOCUMENTO </t>
  </si>
  <si>
    <t xml:space="preserve">NUMERO DE DOCUMENTO </t>
  </si>
  <si>
    <t>FECHA DE TERMINACIÓN DE MATERIAS (SI REPORTA)</t>
  </si>
  <si>
    <t>FECHA DE GRADO</t>
  </si>
  <si>
    <t>N° ACTA DE GRADO</t>
  </si>
  <si>
    <t>TITULO</t>
  </si>
  <si>
    <t>FORMACIÓN AVANZADA</t>
  </si>
  <si>
    <t>BORRAR FORMULARIO</t>
  </si>
  <si>
    <t>BOTON</t>
  </si>
  <si>
    <t>ESPECIALIZACIÓN</t>
  </si>
  <si>
    <t>MAESTRIA</t>
  </si>
  <si>
    <t>DOCTORADO</t>
  </si>
  <si>
    <t>OTRO</t>
  </si>
  <si>
    <t>BACHILLER</t>
  </si>
  <si>
    <t>TECNICO</t>
  </si>
  <si>
    <t>TECNOLOGO</t>
  </si>
  <si>
    <t>PROFESIONAL</t>
  </si>
  <si>
    <t>ESPECIALISTA</t>
  </si>
  <si>
    <t>POSTDOCTORADO</t>
  </si>
  <si>
    <t>C.C.</t>
  </si>
  <si>
    <t>C.E.</t>
  </si>
  <si>
    <t xml:space="preserve">N° TARJETA PROFESIONAL: </t>
  </si>
  <si>
    <t>MININTERIORJUSTICIA</t>
  </si>
  <si>
    <t>INPEC</t>
  </si>
  <si>
    <t>COLDEPORTES</t>
  </si>
  <si>
    <t>IDEAM</t>
  </si>
  <si>
    <t>AAAA</t>
  </si>
  <si>
    <t>DOCEAVA DE AÑOS</t>
  </si>
  <si>
    <t>AÑO(S) EXACTO(S)</t>
  </si>
  <si>
    <t>TIPO DE TITULO:</t>
  </si>
  <si>
    <t>UNIVERSIDAD</t>
  </si>
  <si>
    <t>ENTIDAD QUIEN EXPIDE LA TARJETA</t>
  </si>
  <si>
    <t>FECHA DE EXPEDICIÓN DE LA TARJETA</t>
  </si>
  <si>
    <t>PERFIL A CERTIFICAR</t>
  </si>
  <si>
    <t>GENERALIDADES DE LA CONTRATACIÓN</t>
  </si>
  <si>
    <t>GENERALIDADES DEL PERSONAL ANALIZADO</t>
  </si>
  <si>
    <t>OBJETO CONTRACTUAL</t>
  </si>
  <si>
    <t>MES(ES) EXACTOS</t>
  </si>
  <si>
    <t>TREINTAVA DE MESES</t>
  </si>
  <si>
    <t>Consejo Superior de la Judicatura</t>
  </si>
  <si>
    <t>Consejo Profesional de Administración de Empresas - CPAE</t>
  </si>
  <si>
    <t>Consejo Profesional Nacional de Ingeniería – COPNIA</t>
  </si>
  <si>
    <t>Consejo Profesional Nacional de Arquitectura y sus Profesiones Auxiliares - CPNA</t>
  </si>
  <si>
    <t>Colegio Colombiano de Archivistas - CCA</t>
  </si>
  <si>
    <t>Consejo Profesional Nacional de Ingenierias Electrica, Mecanica y Profesiones afines - CPNEM</t>
  </si>
  <si>
    <t>Consejo Profesional de Geologia</t>
  </si>
  <si>
    <t>Junta Central de Contadores - JCC</t>
  </si>
  <si>
    <t>Consejo Profesional de Ingenieria de Petroleos</t>
  </si>
  <si>
    <t>Consejo Profesional de Ingenieria de Transportes y Vias</t>
  </si>
  <si>
    <t>Consejo Profesional de Ingenieria Quimica</t>
  </si>
  <si>
    <t>Consejo Profesional de Topografia</t>
  </si>
  <si>
    <t>Consejo Profesional Nacional de Tecnólogos en Electricidad, Electromecanica, Electronica y Afines</t>
  </si>
  <si>
    <t>Consejo Profesional de Ingenieria Naval y Afines</t>
  </si>
  <si>
    <t>Colegio Nacional de Politólogos</t>
  </si>
  <si>
    <t>Consejo Nacional Profesional de Economía - CONALPE</t>
  </si>
  <si>
    <t>Asociación Colombiana de Periodistas</t>
  </si>
  <si>
    <t>Asociación de Diseñadores Gráficos de Colombia</t>
  </si>
  <si>
    <t>Colegio Nacional de Bacteriología</t>
  </si>
  <si>
    <t>Organización Colegial de Enfermería</t>
  </si>
  <si>
    <t>Colegio Colombiano de Fonoaudiólogos</t>
  </si>
  <si>
    <t>Asociación Colombiana de Homeopatía</t>
  </si>
  <si>
    <t>Colegio Colombiano de Medicina Estética</t>
  </si>
  <si>
    <t>Colegio Médico Colombiano</t>
  </si>
  <si>
    <t>Federación Médica Colombiana</t>
  </si>
  <si>
    <t>Sociedad Colombiana de Cirugía Plástica Facial y Rinología y Sociedad Colombiana de Medicina China y Acupuntura</t>
  </si>
  <si>
    <t>Asociación Colombiana de Dietistas y Nutricionistas</t>
  </si>
  <si>
    <t>Colegio Colombiano de Odontólogos</t>
  </si>
  <si>
    <t>Federación Colombiana de Optómetras</t>
  </si>
  <si>
    <t>Colegio Nacional de Químicos Farmacéuticos de Colombia</t>
  </si>
  <si>
    <t>Colegio Colombiano de Profesionales en Salud Ocupacional</t>
  </si>
  <si>
    <t>Asociación Colombiana de Terapia Ocupacional</t>
  </si>
  <si>
    <t>Colegio Colombiano de Terapeutas Respiratorios</t>
  </si>
  <si>
    <t>Consejo Profesional de Biología</t>
  </si>
  <si>
    <t>Colegio Colombiano del Administrador Público - RUNAP</t>
  </si>
  <si>
    <t>No aplica - Profesional Internacional</t>
  </si>
  <si>
    <t>Comisión Profesional Colombiana de Diseño Industrial</t>
  </si>
  <si>
    <t>DOCEAVA DE AÑOS (EXPRESADA EN MESES)</t>
  </si>
  <si>
    <t>RESULTADOS DE LA ECUACIÓN - EXPRESADOS EN DÍAS - MESES - AÑOS</t>
  </si>
  <si>
    <t>DIA(S) EXACTOS</t>
  </si>
  <si>
    <t>RELACION EXPERIENCIA LABORAL</t>
  </si>
  <si>
    <t>RELACION EXPERIENCIA PROFESIONAL</t>
  </si>
  <si>
    <t>RELACION EXPERIENCIA RELACIONADA</t>
  </si>
  <si>
    <t xml:space="preserve">                                                                      TOTAL EXPERIENCIA PROFESIONAL</t>
  </si>
  <si>
    <t xml:space="preserve">                                                                      TOTAL EXPERIENCIA RELACIONADA</t>
  </si>
  <si>
    <t>Funcionario o contratista que elaboró el documento:</t>
  </si>
  <si>
    <t>El Director, Subdirector, Jefe de Oficina o Coordinador de Grupo</t>
  </si>
  <si>
    <t>Firma</t>
  </si>
  <si>
    <t>(Nombre)</t>
  </si>
  <si>
    <t>RESUMEN DE EXPERIENCIA</t>
  </si>
  <si>
    <t>EXPERIENCIA LABORAL (ACREDITADA)</t>
  </si>
  <si>
    <t>EXPERIENCIA PROFESIONAL (ACREDITADA)</t>
  </si>
  <si>
    <t>EXPERIENCIA RELACIONADA (ACREDITADA)</t>
  </si>
  <si>
    <t>DÍA(S)</t>
  </si>
  <si>
    <t>MES(ES)</t>
  </si>
  <si>
    <t>AÑO(S)</t>
  </si>
  <si>
    <t>VARIABLE</t>
  </si>
  <si>
    <t>OBSERVACIONES</t>
  </si>
  <si>
    <t xml:space="preserve">Cambios Realizados </t>
  </si>
  <si>
    <t>Fecha</t>
  </si>
  <si>
    <t>Versión</t>
  </si>
  <si>
    <t>CONTROL DE CAMBIOS</t>
  </si>
  <si>
    <t> </t>
  </si>
  <si>
    <t xml:space="preserve">
Los datos proporcionados serán tratados de acuerdo con la Ley 1581 De 2012 y a la Resolución 2821 De 2016 del IDEAM</t>
  </si>
  <si>
    <t>Creacion del formato</t>
  </si>
  <si>
    <t>Datos a diligenciar hoja "EVIDENCIA-DICCIONARIO T.DAT"</t>
  </si>
  <si>
    <t>INSTRUCCIONES DE DILIGENCIAMIENTO</t>
  </si>
  <si>
    <t>NOMBRE</t>
  </si>
  <si>
    <t xml:space="preserve">FECHA DE INGRESO </t>
  </si>
  <si>
    <t>FECHA DE RETIRO</t>
  </si>
  <si>
    <t>TOTAL EXPERIENCIA LABORAL</t>
  </si>
  <si>
    <t>TOTAL EXPERIENCIA PROFESIONAL</t>
  </si>
  <si>
    <t>TOTAL EXPERIENCIA RELACIONADA</t>
  </si>
  <si>
    <t xml:space="preserve">RESULTADO </t>
  </si>
  <si>
    <t>Registrar los nombres y apellidos completos de la persona, conforme al documento de identidad vigente aportado.</t>
  </si>
  <si>
    <t>Registrar el número de identificación, verificándolo directamente en el documento de identidad aportado.</t>
  </si>
  <si>
    <t>Indicar el nivel o tipo de formación académica acreditada, de acuerdo con el diploma, acta de grado o certificación expedida por la institución educativa. Por ejemplo: técnico, tecnólogo, profesional universitario, especialización, maestría o doctorado, según corresponda.</t>
  </si>
  <si>
    <t>Registrar la fecha de terminación de materias cuando esta información sea reportada y esté respaldada por una certificación expedida por la institución educativa. No confundir esta fecha con la fecha de grado.</t>
  </si>
  <si>
    <t>Registrar la fecha en que se otorgó el título académico, según el acta de grado o el diploma. Cuando exista diferencia entre los documentos, verificar la información con la institución educativa antes de registrar el dato.</t>
  </si>
  <si>
    <t>Registrar la denominación exacta del título académico otorgado, conforme al diploma o acta de grado.</t>
  </si>
  <si>
    <t>Registrar el número de la tarjeta o matrícula profesional, cuando la profesión lo requiera, con base en la tarjeta profesional o en la certificación expedida por la autoridad competente.</t>
  </si>
  <si>
    <t>Indicar el nombre de la entidad u organismo competente que expide la tarjeta o matrícula profesional, según el documento aportado.</t>
  </si>
  <si>
    <t>Registrar la fecha de expedición que figure en la tarjeta profesional o en la certificación oficial correspondiente.</t>
  </si>
  <si>
    <t>Registrar el nombre completo de la institución de educación superior que otorgó el título, conforme al diploma o acta de grado.</t>
  </si>
  <si>
    <t>Registrar la formación de posgrado acreditada por la persona, como especialización, maestría o doctorado, según corresponda. La información debe estar respaldada por el diploma, acta de grado o certificación académica pertinente. Si no reporta formación avanzada, proceder conforme a las instrucciones internas del formato.</t>
  </si>
  <si>
    <t>Registrar la fecha de otorgamiento del título de posgrado, con base en el acta de grado o diploma correspondiente a dicho programa.</t>
  </si>
  <si>
    <t xml:space="preserve">
Registrar el número del acta de grado que acredita la obtención del título académico. Consultar el acta expedida por la institución educativa. Si el documento no contiene un número de acta, verificar con la institución y seguir el procedimiento interno establecido, sin inventar ni sustituir el dato.</t>
  </si>
  <si>
    <t>Registrar el nombre completo de la entidad pública, empresa o empleador con el cual la persona desarrolló sus actividades laborales o profesionales. La información se obtiene de la certificación laboral, certificación de prestación de servicios, contrato u otro documento que acredite la vinculación.</t>
  </si>
  <si>
    <t>Registrar la fecha de inicio de la relación laboral o de la ejecución de las actividades, según corresponda. Consultar preferiblemente la certificación laboral, el contrato y, cuando aplique, el acta de inicio u otro documento que acredite la fecha efectiva de inicio.</t>
  </si>
  <si>
    <t>Registrar la fecha de terminación de la relación laboral o de la ejecución de las actividades acreditadas. La información se obtiene de la certificación laboral, acta de terminación, certificación de ejecución contractual u otro soporte idóneo. Si la vinculación continúa vigente, proceder conforme a las instrucciones definidas para el formato, sin registrar una fecha de retiro no acreditada.</t>
  </si>
  <si>
    <t>Registrar el tiempo de experiencia correspondiente a cada período acreditado, expresado en días, meses y años. Para obtener el resultado, utilizar las fechas de ingreso y retiro verificadas documentalmente y aplicar la metodología de cálculo establecida por la entidad. Se deberá comprobar que el resultado corresponda al período efectivamente acreditado.</t>
  </si>
  <si>
    <t>Registrar la sumatoria del tiempo de experiencia laboral acreditado por la persona, de acuerdo con los períodos verificados y la metodología de cálculo definida por la entidad. Antes de consolidar el total, revisar que no se contabilicen dos veces períodos de experiencia que se hayan desarrollado simultáneamente, salvo que las reglas aplicables dispongan expresamente otra cosa. Expresar el resultado en años, meses y días, según la estructura del formato.</t>
  </si>
  <si>
    <t xml:space="preserve">En esta sección se debe registrar la experiencia laboral o contractual acreditada por la persona, de acuerdo con los documentos soporte aportados, independientemente de que las actividades desarrolladas estén relacionadas con el perfil requerido.
</t>
  </si>
  <si>
    <t>En esta sección se deben registrar únicamente los períodos de experiencia que cumplan los criterios de relación con las funciones, actividades u objeto requeridos para el perfil o la actividad contractual que se pretende acreditar. Para ello, se deberán revisar los requisitos establecidos y las funciones, obligaciones u objetos acreditados en los documentos soporte.</t>
  </si>
  <si>
    <t>Registrar el nombre de la entidad, empresa o empleador donde se desarrollaron las actividades consideradas relacionadas, conforme a la certificación laboral, contrato u otro documento soporte.</t>
  </si>
  <si>
    <t>Registrar la fecha de inicio del período de experiencia relacionada, de acuerdo con los documentos que acreditan la vinculación y las actividades ejecutadas.</t>
  </si>
  <si>
    <t>Registrar la fecha de terminación del período de experiencia relacionada, conforme a la certificación laboral, acta de terminación o documento equivalente.</t>
  </si>
  <si>
    <t>Registrar el tiempo correspondiente a cada período identificado como experiencia relacionada, calculado a partir de las fechas verificadas y conforme a la metodología definida por la entidad.</t>
  </si>
  <si>
    <t>Registrar la sumatoria de los períodos de experiencia que cumplan los criterios de relación exigidos para el perfil, aplicando la metodología de cálculo establecida y evitando duplicidades en los períodos simultáneos, cuando corresponda.</t>
  </si>
  <si>
    <t>En esta seccion se deberán identificar los períodos de ejercicio profesional acreditados mediante las certificaciones laborales, contratos y demás documentos soporte, verificando las actividades desarrolladas y la fecha a partir de la cual la normativa aplicable permite contabilizar dicha experiencia. El tiempo registrado deberá calcularse conforme a los requisitos establecidos para el perfil y el proceso de contratación, evitando la duplicidad de períodos simultáneos cuando corresponda.</t>
  </si>
  <si>
    <t>Registrar el tiempo total de experiencia laboral que ha sido verificado y acreditado mediante los documentos soporte aportados por la persona, de acuerdo con los criterios y la metodología de cálculo establecidos para el proceso.</t>
  </si>
  <si>
    <t>Registrar el tiempo de experiencia que cumple los criterios para ser considerado experiencia profesional, conforme a la normativa aplicable, los documentos soporte y los requisitos establecidos para el perfil o proceso de contratación.</t>
  </si>
  <si>
    <t>Registrar el tiempo de experiencia que ha sido verificado y clasificado como relacionado con las funciones, actividades u objeto requeridos para el perfil o actividad contractual, de acuerdo con los documentos soporte y los criterios establecidos para el proceso.</t>
  </si>
  <si>
    <t>Indicar el tipo de documento de identidad de la persona, de acuerdo con el documento aportado (cédula de ciudadanía, cédula de extranjería, pasaporte u otro que corresponda).</t>
  </si>
  <si>
    <t xml:space="preserve">RESOLUCIÓN No. 1647 DEL 26 DE DICIEMBRE DE 2025 
“Por la cual se establecen las pautas, perfiles mínimos y honorarios de los contratos de prestación  de servicios profesionales y de apoyo a la gestión de personas naturales del Instituto de  Hidrología, Meteorología y Estudios Ambientales y se adoptan otras determinaciones” </t>
  </si>
  <si>
    <t>Se registra el establecido en el Plan Annual de Adquisiciones</t>
  </si>
  <si>
    <t>Se realizan ajustes de presentación y funcionalidad al formato (desbloqueo, tipo de letra y logotipo institucional) y se crea la hoja de instrucciones para su diligenciamiento, con lineamientos y fuentes de información para cada campo.</t>
  </si>
  <si>
    <r>
      <rPr>
        <b/>
        <sz val="11"/>
        <color theme="1"/>
        <rFont val="Verdana"/>
        <family val="2"/>
      </rPr>
      <t>Código:</t>
    </r>
    <r>
      <rPr>
        <sz val="11"/>
        <color theme="1"/>
        <rFont val="Verdana"/>
        <family val="2"/>
      </rPr>
      <t xml:space="preserve"> GJC-F032</t>
    </r>
  </si>
  <si>
    <r>
      <t xml:space="preserve">Fecha: </t>
    </r>
    <r>
      <rPr>
        <sz val="11"/>
        <color theme="1"/>
        <rFont val="Verdana"/>
        <family val="2"/>
      </rPr>
      <t>14/10/2026</t>
    </r>
  </si>
  <si>
    <r>
      <t xml:space="preserve">Version: </t>
    </r>
    <r>
      <rPr>
        <sz val="11"/>
        <color theme="1"/>
        <rFont val="Verdana"/>
        <family val="2"/>
      </rPr>
      <t>02</t>
    </r>
  </si>
  <si>
    <r>
      <rPr>
        <b/>
        <sz val="11"/>
        <rFont val="Verdana"/>
        <family val="2"/>
      </rPr>
      <t>Código</t>
    </r>
    <r>
      <rPr>
        <sz val="11"/>
        <rFont val="Verdana"/>
        <family val="2"/>
      </rPr>
      <t xml:space="preserve">: GJC-032
</t>
    </r>
    <r>
      <rPr>
        <b/>
        <sz val="11"/>
        <rFont val="Verdana"/>
        <family val="2"/>
      </rPr>
      <t>Versión</t>
    </r>
    <r>
      <rPr>
        <sz val="11"/>
        <rFont val="Verdana"/>
        <family val="2"/>
      </rPr>
      <t xml:space="preserve">: 02
</t>
    </r>
    <r>
      <rPr>
        <b/>
        <sz val="11"/>
        <rFont val="Verdana"/>
        <family val="2"/>
      </rPr>
      <t>Fecha</t>
    </r>
    <r>
      <rPr>
        <sz val="11"/>
        <rFont val="Verdana"/>
        <family val="2"/>
      </rPr>
      <t>: 14/10/2026</t>
    </r>
  </si>
  <si>
    <t xml:space="preserve">Gestión Jurídica y Contractual </t>
  </si>
  <si>
    <t xml:space="preserve">Formato validación de estudios y experiencia - contratos de prestación de servicios profesionales y de apoyo a la gestión  </t>
  </si>
  <si>
    <t xml:space="preserve">Formato validación de estudios y experiencia - contratos de prestación de servicios profesionales y de apoyo a la gestión    
Gestión Jurídica y Contractual </t>
  </si>
  <si>
    <t xml:space="preserve">Formato validación de estudios y experiencia - contratos de prestación de servicios profesionales y de apoyo a la gestión  
Gestión Jurídica y Contractual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</si>
</sst>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5" x14ac:knownFonts="1">
    <font>
      <sz val="11"/>
      <color theme="1"/>
      <name val="Calibri"/>
      <family val="2"/>
      <scheme val="minor"/>
    </font>
    <font>
      <sz val="11"/>
      <color theme="1"/>
      <name val="Calibri"/>
      <family val="2"/>
      <scheme val="minor"/>
    </font>
    <font>
      <b/>
      <sz val="11"/>
      <color theme="1"/>
      <name val="Verdana"/>
      <family val="2"/>
    </font>
    <font>
      <sz val="11"/>
      <color theme="1"/>
      <name val="Verdana"/>
      <family val="2"/>
    </font>
    <font>
      <b/>
      <sz val="10"/>
      <name val="Verdana"/>
      <family val="2"/>
    </font>
    <font>
      <b/>
      <sz val="11"/>
      <name val="Verdana"/>
      <family val="2"/>
    </font>
    <font>
      <sz val="11"/>
      <color rgb="FF000000"/>
      <name val="Verdana"/>
      <family val="2"/>
    </font>
    <font>
      <b/>
      <sz val="11"/>
      <color rgb="FF000000"/>
      <name val="Verdana"/>
      <family val="2"/>
    </font>
    <font>
      <sz val="11"/>
      <name val="Verdana"/>
      <family val="2"/>
    </font>
    <font>
      <b/>
      <sz val="9"/>
      <name val="Verdana"/>
      <family val="2"/>
    </font>
    <font>
      <b/>
      <sz val="11"/>
      <color indexed="8"/>
      <name val="Verdana"/>
      <family val="2"/>
    </font>
    <font>
      <sz val="11"/>
      <color indexed="8"/>
      <name val="Verdana"/>
      <family val="2"/>
    </font>
    <font>
      <b/>
      <sz val="11"/>
      <color rgb="FFFF0000"/>
      <name val="Verdana"/>
      <family val="2"/>
    </font>
    <font>
      <b/>
      <sz val="11"/>
      <color indexed="18"/>
      <name val="Verdana"/>
      <family val="2"/>
    </font>
    <font>
      <sz val="11"/>
      <color indexed="18"/>
      <name val="Verdana"/>
      <family val="2"/>
    </font>
  </fonts>
  <fills count="13">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00B0F0"/>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A6A6A6"/>
        <bgColor rgb="FF000000"/>
      </patternFill>
    </fill>
    <fill>
      <patternFill patternType="solid">
        <fgColor rgb="FF00C69B"/>
        <bgColor rgb="FF000000"/>
      </patternFill>
    </fill>
    <fill>
      <patternFill patternType="solid">
        <fgColor rgb="FFFFFFFF"/>
        <bgColor rgb="FFFFFFFF"/>
      </patternFill>
    </fill>
    <fill>
      <patternFill patternType="solid">
        <fgColor rgb="FFFFFFFF"/>
        <bgColor rgb="FFDEEAF6"/>
      </patternFill>
    </fill>
    <fill>
      <patternFill patternType="solid">
        <fgColor theme="0"/>
        <bgColor rgb="FF000000"/>
      </patternFill>
    </fill>
    <fill>
      <patternFill patternType="solid">
        <fgColor theme="0"/>
        <bgColor indexed="64"/>
      </patternFill>
    </fill>
  </fills>
  <borders count="7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style="thin">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style="thick">
        <color indexed="64"/>
      </left>
      <right/>
      <top style="thick">
        <color indexed="64"/>
      </top>
      <bottom/>
      <diagonal/>
    </border>
    <border>
      <left style="thick">
        <color indexed="64"/>
      </left>
      <right/>
      <top/>
      <bottom/>
      <diagonal/>
    </border>
    <border>
      <left style="thick">
        <color indexed="64"/>
      </left>
      <right style="thin">
        <color indexed="64"/>
      </right>
      <top/>
      <bottom/>
      <diagonal/>
    </border>
    <border>
      <left style="thin">
        <color indexed="64"/>
      </left>
      <right style="thin">
        <color indexed="64"/>
      </right>
      <top/>
      <bottom/>
      <diagonal/>
    </border>
    <border>
      <left style="thick">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style="thick">
        <color indexed="64"/>
      </right>
      <top style="thin">
        <color indexed="64"/>
      </top>
      <bottom/>
      <diagonal/>
    </border>
    <border>
      <left/>
      <right/>
      <top/>
      <bottom style="thick">
        <color indexed="64"/>
      </bottom>
      <diagonal/>
    </border>
    <border>
      <left/>
      <right style="thick">
        <color indexed="64"/>
      </right>
      <top/>
      <bottom style="thick">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style="thin">
        <color indexed="64"/>
      </left>
      <right style="thick">
        <color indexed="64"/>
      </right>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top/>
      <bottom style="thin">
        <color indexed="64"/>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medium">
        <color indexed="64"/>
      </left>
      <right/>
      <top style="medium">
        <color indexed="64"/>
      </top>
      <bottom/>
      <diagonal/>
    </border>
    <border>
      <left style="medium">
        <color indexed="64"/>
      </left>
      <right/>
      <top/>
      <bottom/>
      <diagonal/>
    </border>
    <border>
      <left/>
      <right/>
      <top style="thin">
        <color indexed="64"/>
      </top>
      <bottom style="medium">
        <color indexed="64"/>
      </bottom>
      <diagonal/>
    </border>
    <border>
      <left/>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right style="thin">
        <color indexed="64"/>
      </right>
      <top style="medium">
        <color indexed="64"/>
      </top>
      <bottom/>
      <diagonal/>
    </border>
    <border>
      <left style="thin">
        <color indexed="8"/>
      </left>
      <right/>
      <top/>
      <bottom/>
      <diagonal/>
    </border>
    <border>
      <left/>
      <right style="thin">
        <color indexed="8"/>
      </right>
      <top/>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bottom/>
      <diagonal/>
    </border>
    <border>
      <left style="thin">
        <color indexed="64"/>
      </left>
      <right/>
      <top/>
      <bottom style="thick">
        <color indexed="64"/>
      </bottom>
      <diagonal/>
    </border>
  </borders>
  <cellStyleXfs count="2">
    <xf numFmtId="0" fontId="0" fillId="0" borderId="0"/>
    <xf numFmtId="164" fontId="1" fillId="0" borderId="0" applyFont="0" applyFill="0" applyBorder="0" applyAlignment="0" applyProtection="0"/>
  </cellStyleXfs>
  <cellXfs count="373">
    <xf numFmtId="0" fontId="0" fillId="0" borderId="0" xfId="0"/>
    <xf numFmtId="0" fontId="3" fillId="0" borderId="13" xfId="0" applyFont="1" applyBorder="1" applyAlignment="1" applyProtection="1">
      <alignment vertical="center" wrapText="1"/>
      <protection locked="0"/>
    </xf>
    <xf numFmtId="0" fontId="3" fillId="0" borderId="0" xfId="0" applyFont="1" applyProtection="1">
      <protection locked="0"/>
    </xf>
    <xf numFmtId="0" fontId="3" fillId="0" borderId="20" xfId="0" applyFont="1" applyBorder="1" applyProtection="1">
      <protection locked="0"/>
    </xf>
    <xf numFmtId="0" fontId="4" fillId="0" borderId="13" xfId="0" applyFont="1" applyBorder="1" applyAlignment="1" applyProtection="1">
      <alignment vertical="center" wrapText="1"/>
      <protection locked="0"/>
    </xf>
    <xf numFmtId="0" fontId="3" fillId="0" borderId="20" xfId="0" applyFont="1" applyBorder="1" applyAlignment="1" applyProtection="1">
      <alignment vertical="center"/>
      <protection locked="0"/>
    </xf>
    <xf numFmtId="0" fontId="3" fillId="0" borderId="0" xfId="0" applyFont="1" applyAlignment="1" applyProtection="1">
      <alignment vertical="center"/>
      <protection locked="0"/>
    </xf>
    <xf numFmtId="2" fontId="3" fillId="0" borderId="20" xfId="0" applyNumberFormat="1" applyFont="1" applyBorder="1" applyProtection="1">
      <protection locked="0"/>
    </xf>
    <xf numFmtId="0" fontId="3" fillId="0" borderId="39" xfId="0" applyFont="1" applyBorder="1" applyProtection="1">
      <protection locked="0"/>
    </xf>
    <xf numFmtId="0" fontId="3" fillId="0" borderId="49" xfId="0" applyFont="1" applyBorder="1" applyProtection="1">
      <protection locked="0"/>
    </xf>
    <xf numFmtId="0" fontId="5" fillId="0" borderId="0" xfId="0" applyFont="1" applyProtection="1">
      <protection locked="0"/>
    </xf>
    <xf numFmtId="0" fontId="2" fillId="0" borderId="0" xfId="0" applyFont="1" applyProtection="1">
      <protection locked="0"/>
    </xf>
    <xf numFmtId="0" fontId="3" fillId="0" borderId="0" xfId="0" applyFont="1" applyAlignment="1" applyProtection="1">
      <alignment horizontal="center"/>
      <protection locked="0"/>
    </xf>
    <xf numFmtId="0" fontId="7" fillId="7" borderId="11" xfId="0" applyFont="1" applyFill="1" applyBorder="1"/>
    <xf numFmtId="0" fontId="7" fillId="7" borderId="13" xfId="0" applyFont="1" applyFill="1" applyBorder="1"/>
    <xf numFmtId="0" fontId="5" fillId="8" borderId="11" xfId="0" applyFont="1" applyFill="1" applyBorder="1" applyAlignment="1">
      <alignment horizontal="centerContinuous" vertical="center"/>
    </xf>
    <xf numFmtId="0" fontId="5" fillId="8" borderId="12" xfId="0" applyFont="1" applyFill="1" applyBorder="1" applyAlignment="1">
      <alignment horizontal="centerContinuous" vertical="center"/>
    </xf>
    <xf numFmtId="0" fontId="5" fillId="8" borderId="8" xfId="0" applyFont="1" applyFill="1" applyBorder="1" applyAlignment="1">
      <alignment horizontal="centerContinuous" vertical="center"/>
    </xf>
    <xf numFmtId="0" fontId="5" fillId="8" borderId="7" xfId="0" applyFont="1" applyFill="1" applyBorder="1" applyAlignment="1">
      <alignment horizontal="centerContinuous" vertical="center"/>
    </xf>
    <xf numFmtId="0" fontId="3" fillId="0" borderId="0" xfId="0" applyFont="1"/>
    <xf numFmtId="0" fontId="6" fillId="0" borderId="6" xfId="0" applyFont="1" applyBorder="1" applyAlignment="1">
      <alignment vertical="center"/>
    </xf>
    <xf numFmtId="14" fontId="6" fillId="0" borderId="9" xfId="0" applyNumberFormat="1" applyFont="1" applyBorder="1" applyAlignment="1">
      <alignment vertical="center"/>
    </xf>
    <xf numFmtId="0" fontId="4" fillId="0" borderId="19" xfId="0"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locked="0"/>
    </xf>
    <xf numFmtId="0" fontId="3" fillId="12" borderId="0" xfId="0" applyFont="1" applyFill="1"/>
    <xf numFmtId="0" fontId="2" fillId="12" borderId="64" xfId="0" applyFont="1" applyFill="1" applyBorder="1" applyAlignment="1">
      <alignment vertical="center"/>
    </xf>
    <xf numFmtId="0" fontId="8" fillId="0" borderId="69" xfId="0" applyFont="1" applyBorder="1" applyAlignment="1">
      <alignment vertical="center" wrapText="1"/>
    </xf>
    <xf numFmtId="0" fontId="5" fillId="0" borderId="65" xfId="0" applyFont="1" applyBorder="1" applyAlignment="1">
      <alignment vertical="center" wrapText="1"/>
    </xf>
    <xf numFmtId="0" fontId="5" fillId="0" borderId="65" xfId="0" applyFont="1" applyBorder="1" applyAlignment="1">
      <alignment horizontal="left" vertical="center" wrapText="1"/>
    </xf>
    <xf numFmtId="0" fontId="5" fillId="0" borderId="67" xfId="0" applyFont="1" applyBorder="1" applyAlignment="1">
      <alignment horizontal="left" vertical="center" wrapText="1"/>
    </xf>
    <xf numFmtId="0" fontId="8" fillId="0" borderId="13" xfId="0" applyFont="1" applyBorder="1" applyAlignment="1">
      <alignment vertical="center" wrapText="1"/>
    </xf>
    <xf numFmtId="0" fontId="8" fillId="0" borderId="68" xfId="0" applyFont="1" applyBorder="1" applyAlignment="1">
      <alignment vertical="center" wrapText="1"/>
    </xf>
    <xf numFmtId="0" fontId="8" fillId="0" borderId="65" xfId="0" applyFont="1" applyBorder="1" applyAlignment="1">
      <alignment horizontal="justify" vertical="center" wrapText="1"/>
    </xf>
    <xf numFmtId="0" fontId="8" fillId="0" borderId="66" xfId="0" applyFont="1" applyBorder="1" applyAlignment="1">
      <alignment vertical="center" wrapText="1"/>
    </xf>
    <xf numFmtId="0" fontId="8" fillId="0" borderId="66" xfId="0" applyFont="1" applyBorder="1" applyAlignment="1">
      <alignment horizontal="justify" vertical="center" wrapText="1"/>
    </xf>
    <xf numFmtId="0" fontId="8" fillId="0" borderId="65" xfId="0" applyFont="1" applyBorder="1" applyAlignment="1">
      <alignment vertical="center" wrapText="1"/>
    </xf>
    <xf numFmtId="0" fontId="2" fillId="0" borderId="13" xfId="0" applyFont="1" applyBorder="1"/>
    <xf numFmtId="0" fontId="2" fillId="0" borderId="13"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5" fillId="0" borderId="2" xfId="0" applyFont="1" applyBorder="1" applyAlignment="1">
      <alignment horizontal="center" vertical="center" wrapText="1"/>
    </xf>
    <xf numFmtId="0" fontId="2" fillId="0" borderId="49" xfId="0" applyFont="1" applyBorder="1" applyAlignment="1" applyProtection="1">
      <alignment horizontal="center"/>
      <protection locked="0"/>
    </xf>
    <xf numFmtId="0" fontId="5" fillId="0" borderId="19" xfId="0" applyFont="1" applyBorder="1" applyAlignment="1" applyProtection="1">
      <alignment horizontal="center" wrapText="1"/>
      <protection locked="0"/>
    </xf>
    <xf numFmtId="0" fontId="5" fillId="0" borderId="38" xfId="0" applyFont="1" applyBorder="1" applyAlignment="1" applyProtection="1">
      <alignment horizontal="center" wrapText="1"/>
      <protection locked="0"/>
    </xf>
    <xf numFmtId="0" fontId="5" fillId="0" borderId="30" xfId="0" applyFont="1" applyBorder="1" applyAlignment="1" applyProtection="1">
      <alignment vertical="center" wrapText="1"/>
      <protection locked="0"/>
    </xf>
    <xf numFmtId="0" fontId="5" fillId="0" borderId="13" xfId="0" applyFont="1" applyBorder="1" applyAlignment="1" applyProtection="1">
      <alignment vertical="center" wrapText="1"/>
      <protection locked="0"/>
    </xf>
    <xf numFmtId="0" fontId="5" fillId="0" borderId="10" xfId="0" applyFont="1" applyBorder="1" applyAlignment="1" applyProtection="1">
      <alignment vertical="center" wrapText="1"/>
      <protection locked="0"/>
    </xf>
    <xf numFmtId="0" fontId="5" fillId="0" borderId="12" xfId="0" applyFont="1" applyBorder="1" applyAlignment="1" applyProtection="1">
      <alignment vertical="center" wrapText="1"/>
      <protection locked="0"/>
    </xf>
    <xf numFmtId="0" fontId="5" fillId="0" borderId="11" xfId="0" applyFont="1" applyBorder="1" applyAlignment="1" applyProtection="1">
      <alignment vertical="center" wrapText="1"/>
      <protection locked="0"/>
    </xf>
    <xf numFmtId="0" fontId="8" fillId="0" borderId="10" xfId="0" applyFont="1" applyBorder="1" applyAlignment="1" applyProtection="1">
      <alignment vertical="center" wrapText="1"/>
      <protection locked="0"/>
    </xf>
    <xf numFmtId="0" fontId="8" fillId="0" borderId="20" xfId="0" applyFont="1" applyBorder="1" applyProtection="1">
      <protection locked="0"/>
    </xf>
    <xf numFmtId="0" fontId="8" fillId="0" borderId="0" xfId="0" applyFont="1" applyProtection="1">
      <protection locked="0"/>
    </xf>
    <xf numFmtId="0" fontId="5" fillId="0" borderId="30" xfId="0" applyFont="1" applyBorder="1" applyAlignment="1" applyProtection="1">
      <alignment horizontal="left" vertical="center" wrapText="1"/>
      <protection locked="0"/>
    </xf>
    <xf numFmtId="0" fontId="8" fillId="0" borderId="13" xfId="0" applyFont="1" applyBorder="1" applyAlignment="1" applyProtection="1">
      <alignment horizontal="center" vertical="center" wrapText="1"/>
      <protection locked="0"/>
    </xf>
    <xf numFmtId="0" fontId="8" fillId="0" borderId="12" xfId="0" applyFont="1" applyBorder="1" applyAlignment="1" applyProtection="1">
      <alignment vertical="center" wrapText="1"/>
      <protection locked="0"/>
    </xf>
    <xf numFmtId="0" fontId="5" fillId="0" borderId="48"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5" fillId="0" borderId="2" xfId="0" applyFont="1" applyBorder="1" applyAlignment="1" applyProtection="1">
      <alignment vertical="center" wrapText="1"/>
      <protection locked="0"/>
    </xf>
    <xf numFmtId="0" fontId="8" fillId="0" borderId="3" xfId="0" applyFont="1" applyBorder="1" applyAlignment="1" applyProtection="1">
      <alignment vertical="center" wrapText="1"/>
      <protection locked="0"/>
    </xf>
    <xf numFmtId="0" fontId="8" fillId="0" borderId="40" xfId="0" applyFont="1" applyBorder="1" applyProtection="1">
      <protection locked="0"/>
    </xf>
    <xf numFmtId="0" fontId="5" fillId="5" borderId="11" xfId="0" applyFont="1" applyFill="1" applyBorder="1" applyAlignment="1" applyProtection="1">
      <alignment horizontal="center" vertical="center" wrapText="1"/>
      <protection locked="0"/>
    </xf>
    <xf numFmtId="0" fontId="5" fillId="5" borderId="13" xfId="0" applyFont="1" applyFill="1" applyBorder="1" applyAlignment="1" applyProtection="1">
      <alignment horizontal="center" vertical="center" wrapText="1"/>
      <protection locked="0"/>
    </xf>
    <xf numFmtId="0" fontId="10" fillId="5" borderId="6" xfId="0" applyFont="1" applyFill="1" applyBorder="1" applyAlignment="1" applyProtection="1">
      <alignment horizontal="center" vertical="center" wrapText="1"/>
      <protection locked="0"/>
    </xf>
    <xf numFmtId="2" fontId="10" fillId="5" borderId="6" xfId="0" applyNumberFormat="1" applyFont="1" applyFill="1" applyBorder="1" applyAlignment="1" applyProtection="1">
      <alignment horizontal="center" vertical="center" wrapText="1"/>
      <protection locked="0"/>
    </xf>
    <xf numFmtId="2" fontId="10" fillId="5" borderId="10" xfId="0" applyNumberFormat="1" applyFont="1" applyFill="1" applyBorder="1" applyAlignment="1" applyProtection="1">
      <alignment horizontal="center" vertical="center" wrapText="1"/>
      <protection locked="0"/>
    </xf>
    <xf numFmtId="2" fontId="10" fillId="5" borderId="7" xfId="0" applyNumberFormat="1" applyFont="1" applyFill="1" applyBorder="1" applyAlignment="1" applyProtection="1">
      <alignment horizontal="center" vertical="center" wrapText="1"/>
      <protection locked="0"/>
    </xf>
    <xf numFmtId="0" fontId="11" fillId="6" borderId="13" xfId="0" applyFont="1" applyFill="1" applyBorder="1" applyAlignment="1" applyProtection="1">
      <alignment horizontal="center" wrapText="1"/>
      <protection hidden="1"/>
    </xf>
    <xf numFmtId="2" fontId="11" fillId="6" borderId="13" xfId="0" applyNumberFormat="1" applyFont="1" applyFill="1" applyBorder="1" applyAlignment="1" applyProtection="1">
      <alignment horizontal="center" wrapText="1"/>
      <protection hidden="1"/>
    </xf>
    <xf numFmtId="2" fontId="11" fillId="6" borderId="13" xfId="0" applyNumberFormat="1" applyFont="1" applyFill="1" applyBorder="1" applyAlignment="1" applyProtection="1">
      <alignment horizontal="center" vertical="center" wrapText="1"/>
      <protection hidden="1"/>
    </xf>
    <xf numFmtId="2" fontId="11" fillId="6" borderId="10" xfId="0" applyNumberFormat="1" applyFont="1" applyFill="1" applyBorder="1" applyAlignment="1" applyProtection="1">
      <alignment horizontal="center" vertical="center" wrapText="1"/>
      <protection hidden="1"/>
    </xf>
    <xf numFmtId="0" fontId="8" fillId="6" borderId="13" xfId="0" applyFont="1" applyFill="1" applyBorder="1" applyProtection="1">
      <protection hidden="1"/>
    </xf>
    <xf numFmtId="0" fontId="11" fillId="6" borderId="1" xfId="0" applyFont="1" applyFill="1" applyBorder="1" applyAlignment="1" applyProtection="1">
      <alignment horizontal="center" wrapText="1"/>
      <protection hidden="1"/>
    </xf>
    <xf numFmtId="2" fontId="11" fillId="6" borderId="1" xfId="0" applyNumberFormat="1" applyFont="1" applyFill="1" applyBorder="1" applyAlignment="1" applyProtection="1">
      <alignment horizontal="center" wrapText="1"/>
      <protection hidden="1"/>
    </xf>
    <xf numFmtId="2" fontId="11" fillId="6" borderId="1" xfId="0" applyNumberFormat="1" applyFont="1" applyFill="1" applyBorder="1" applyAlignment="1" applyProtection="1">
      <alignment horizontal="center" vertical="center" wrapText="1"/>
      <protection hidden="1"/>
    </xf>
    <xf numFmtId="2" fontId="11" fillId="6" borderId="2" xfId="0" applyNumberFormat="1" applyFont="1" applyFill="1" applyBorder="1" applyAlignment="1" applyProtection="1">
      <alignment horizontal="center" vertical="center" wrapText="1"/>
      <protection hidden="1"/>
    </xf>
    <xf numFmtId="0" fontId="8" fillId="6" borderId="1" xfId="0" applyFont="1" applyFill="1" applyBorder="1" applyProtection="1">
      <protection hidden="1"/>
    </xf>
    <xf numFmtId="2" fontId="11" fillId="0" borderId="39" xfId="0" applyNumberFormat="1" applyFont="1" applyBorder="1" applyAlignment="1" applyProtection="1">
      <alignment horizontal="center" wrapText="1"/>
      <protection locked="0"/>
    </xf>
    <xf numFmtId="2" fontId="11" fillId="6" borderId="39" xfId="0" applyNumberFormat="1" applyFont="1" applyFill="1" applyBorder="1" applyAlignment="1" applyProtection="1">
      <alignment horizontal="center" wrapText="1"/>
      <protection hidden="1"/>
    </xf>
    <xf numFmtId="2" fontId="11" fillId="6" borderId="43" xfId="0" applyNumberFormat="1" applyFont="1" applyFill="1" applyBorder="1" applyAlignment="1" applyProtection="1">
      <alignment horizontal="center" wrapText="1"/>
      <protection hidden="1"/>
    </xf>
    <xf numFmtId="0" fontId="8" fillId="0" borderId="39" xfId="0" applyFont="1" applyBorder="1" applyAlignment="1" applyProtection="1">
      <alignment wrapText="1"/>
      <protection locked="0"/>
    </xf>
    <xf numFmtId="0" fontId="8" fillId="0" borderId="39" xfId="0" applyFont="1" applyBorder="1" applyAlignment="1" applyProtection="1">
      <alignment horizontal="center" wrapText="1"/>
      <protection hidden="1"/>
    </xf>
    <xf numFmtId="0" fontId="8" fillId="0" borderId="39" xfId="0" applyFont="1" applyBorder="1" applyAlignment="1" applyProtection="1">
      <alignment wrapText="1"/>
      <protection hidden="1"/>
    </xf>
    <xf numFmtId="2" fontId="8" fillId="0" borderId="39" xfId="0" applyNumberFormat="1" applyFont="1" applyBorder="1" applyAlignment="1" applyProtection="1">
      <alignment horizontal="center" wrapText="1"/>
      <protection hidden="1"/>
    </xf>
    <xf numFmtId="2" fontId="8" fillId="0" borderId="39" xfId="0" applyNumberFormat="1" applyFont="1" applyBorder="1" applyAlignment="1" applyProtection="1">
      <alignment horizontal="center" vertical="center" wrapText="1"/>
      <protection hidden="1"/>
    </xf>
    <xf numFmtId="2" fontId="11" fillId="0" borderId="43" xfId="0" applyNumberFormat="1" applyFont="1" applyBorder="1" applyAlignment="1" applyProtection="1">
      <alignment horizontal="center" vertical="center" wrapText="1"/>
      <protection hidden="1"/>
    </xf>
    <xf numFmtId="0" fontId="8" fillId="0" borderId="39" xfId="0" applyFont="1" applyBorder="1" applyAlignment="1" applyProtection="1">
      <alignment horizontal="center" vertical="center" wrapText="1"/>
      <protection hidden="1"/>
    </xf>
    <xf numFmtId="2" fontId="11" fillId="0" borderId="39" xfId="0" applyNumberFormat="1" applyFont="1" applyBorder="1" applyAlignment="1" applyProtection="1">
      <alignment horizontal="center" wrapText="1"/>
      <protection hidden="1"/>
    </xf>
    <xf numFmtId="2" fontId="11" fillId="0" borderId="39" xfId="0" applyNumberFormat="1" applyFont="1" applyBorder="1" applyAlignment="1" applyProtection="1">
      <alignment horizontal="center" vertical="center" wrapText="1"/>
      <protection hidden="1"/>
    </xf>
    <xf numFmtId="2" fontId="8" fillId="0" borderId="43" xfId="0" applyNumberFormat="1" applyFont="1" applyBorder="1" applyAlignment="1" applyProtection="1">
      <alignment horizontal="center" vertical="center" wrapText="1"/>
      <protection hidden="1"/>
    </xf>
    <xf numFmtId="0" fontId="8" fillId="0" borderId="43" xfId="0" applyFont="1" applyBorder="1" applyAlignment="1" applyProtection="1">
      <alignment horizontal="center" vertical="center" wrapText="1"/>
      <protection hidden="1"/>
    </xf>
    <xf numFmtId="0" fontId="5" fillId="0" borderId="50" xfId="0" applyFont="1" applyBorder="1" applyAlignment="1" applyProtection="1">
      <alignment horizontal="center"/>
      <protection locked="0"/>
    </xf>
    <xf numFmtId="1" fontId="5" fillId="4" borderId="50" xfId="0" applyNumberFormat="1" applyFont="1" applyFill="1" applyBorder="1" applyAlignment="1" applyProtection="1">
      <alignment horizontal="center" wrapText="1"/>
      <protection hidden="1"/>
    </xf>
    <xf numFmtId="0" fontId="5" fillId="4" borderId="50" xfId="0" applyFont="1" applyFill="1" applyBorder="1" applyAlignment="1" applyProtection="1">
      <alignment horizontal="center" wrapText="1"/>
      <protection hidden="1"/>
    </xf>
    <xf numFmtId="0" fontId="5" fillId="4" borderId="50" xfId="0" applyFont="1" applyFill="1" applyBorder="1" applyAlignment="1" applyProtection="1">
      <alignment horizontal="center"/>
      <protection hidden="1"/>
    </xf>
    <xf numFmtId="0" fontId="5" fillId="4" borderId="34" xfId="0" applyFont="1" applyFill="1" applyBorder="1" applyAlignment="1" applyProtection="1">
      <alignment horizontal="center" wrapText="1"/>
      <protection hidden="1"/>
    </xf>
    <xf numFmtId="0" fontId="5" fillId="0" borderId="40" xfId="0" applyFont="1" applyBorder="1" applyAlignment="1" applyProtection="1">
      <alignment horizontal="center"/>
      <protection locked="0"/>
    </xf>
    <xf numFmtId="0" fontId="5" fillId="0" borderId="0" xfId="0" applyFont="1" applyAlignment="1" applyProtection="1">
      <alignment horizontal="center"/>
      <protection locked="0"/>
    </xf>
    <xf numFmtId="0" fontId="8" fillId="0" borderId="39" xfId="0" applyFont="1" applyBorder="1" applyAlignment="1" applyProtection="1">
      <alignment horizontal="center" wrapText="1"/>
      <protection locked="0"/>
    </xf>
    <xf numFmtId="2" fontId="8" fillId="0" borderId="39" xfId="0" applyNumberFormat="1" applyFont="1" applyBorder="1" applyAlignment="1" applyProtection="1">
      <alignment horizontal="center" wrapText="1"/>
      <protection locked="0"/>
    </xf>
    <xf numFmtId="2" fontId="8" fillId="0" borderId="39" xfId="0" applyNumberFormat="1" applyFont="1" applyBorder="1" applyAlignment="1" applyProtection="1">
      <alignment horizontal="center" vertical="center" wrapText="1"/>
      <protection locked="0"/>
    </xf>
    <xf numFmtId="2" fontId="11" fillId="0" borderId="43" xfId="0" applyNumberFormat="1" applyFont="1" applyBorder="1" applyAlignment="1" applyProtection="1">
      <alignment horizontal="center" vertical="center" wrapText="1"/>
      <protection locked="0"/>
    </xf>
    <xf numFmtId="0" fontId="8" fillId="0" borderId="39" xfId="0" applyFont="1" applyBorder="1" applyAlignment="1" applyProtection="1">
      <alignment horizontal="center" vertical="center" wrapText="1"/>
      <protection locked="0"/>
    </xf>
    <xf numFmtId="2" fontId="11" fillId="0" borderId="39" xfId="0" applyNumberFormat="1" applyFont="1" applyBorder="1" applyAlignment="1" applyProtection="1">
      <alignment horizontal="center" vertical="center" wrapText="1"/>
      <protection locked="0"/>
    </xf>
    <xf numFmtId="2" fontId="8" fillId="0" borderId="43" xfId="0" applyNumberFormat="1" applyFont="1" applyBorder="1" applyAlignment="1" applyProtection="1">
      <alignment horizontal="center" vertical="center" wrapText="1"/>
      <protection locked="0"/>
    </xf>
    <xf numFmtId="0" fontId="8" fillId="0" borderId="43" xfId="0" applyFont="1" applyBorder="1" applyAlignment="1" applyProtection="1">
      <alignment horizontal="center" vertical="center" wrapText="1"/>
      <protection locked="0"/>
    </xf>
    <xf numFmtId="0" fontId="5" fillId="0" borderId="39" xfId="0" applyFont="1" applyBorder="1" applyAlignment="1" applyProtection="1">
      <alignment horizontal="center"/>
      <protection locked="0"/>
    </xf>
    <xf numFmtId="1" fontId="5" fillId="4" borderId="39" xfId="0" applyNumberFormat="1" applyFont="1" applyFill="1" applyBorder="1" applyAlignment="1" applyProtection="1">
      <alignment horizontal="center" wrapText="1"/>
      <protection hidden="1"/>
    </xf>
    <xf numFmtId="0" fontId="5" fillId="4" borderId="39" xfId="0" applyFont="1" applyFill="1" applyBorder="1" applyAlignment="1" applyProtection="1">
      <alignment horizontal="center" wrapText="1"/>
      <protection hidden="1"/>
    </xf>
    <xf numFmtId="0" fontId="5" fillId="4" borderId="39" xfId="0" applyFont="1" applyFill="1" applyBorder="1" applyAlignment="1" applyProtection="1">
      <alignment horizontal="center"/>
      <protection hidden="1"/>
    </xf>
    <xf numFmtId="0" fontId="5" fillId="4" borderId="43" xfId="0" applyFont="1" applyFill="1" applyBorder="1" applyAlignment="1" applyProtection="1">
      <alignment horizontal="center" wrapText="1"/>
      <protection hidden="1"/>
    </xf>
    <xf numFmtId="0" fontId="5" fillId="0" borderId="20" xfId="0" applyFont="1" applyBorder="1" applyAlignment="1" applyProtection="1">
      <alignment horizontal="center"/>
      <protection locked="0"/>
    </xf>
    <xf numFmtId="0" fontId="5" fillId="5" borderId="31" xfId="0" applyFont="1" applyFill="1" applyBorder="1" applyAlignment="1" applyProtection="1">
      <alignment horizontal="center" vertical="center" wrapText="1"/>
      <protection locked="0"/>
    </xf>
    <xf numFmtId="0" fontId="5" fillId="5" borderId="51" xfId="0" applyFont="1" applyFill="1" applyBorder="1" applyAlignment="1" applyProtection="1">
      <alignment horizontal="center" vertical="center" wrapText="1"/>
      <protection locked="0"/>
    </xf>
    <xf numFmtId="1" fontId="5" fillId="0" borderId="39" xfId="0" applyNumberFormat="1" applyFont="1" applyBorder="1" applyAlignment="1" applyProtection="1">
      <alignment horizontal="center" wrapText="1"/>
      <protection hidden="1"/>
    </xf>
    <xf numFmtId="0" fontId="5" fillId="0" borderId="39" xfId="0" applyFont="1" applyBorder="1" applyAlignment="1" applyProtection="1">
      <alignment horizontal="center" wrapText="1"/>
      <protection hidden="1"/>
    </xf>
    <xf numFmtId="0" fontId="5" fillId="0" borderId="39" xfId="0" applyFont="1" applyBorder="1" applyAlignment="1" applyProtection="1">
      <alignment horizontal="center"/>
      <protection hidden="1"/>
    </xf>
    <xf numFmtId="0" fontId="5" fillId="0" borderId="43" xfId="0" applyFont="1" applyBorder="1" applyAlignment="1" applyProtection="1">
      <alignment horizontal="center" wrapText="1"/>
      <protection hidden="1"/>
    </xf>
    <xf numFmtId="0" fontId="8" fillId="0" borderId="39" xfId="0" applyFont="1" applyBorder="1" applyAlignment="1" applyProtection="1">
      <alignment vertical="center" wrapText="1"/>
      <protection locked="0"/>
    </xf>
    <xf numFmtId="0" fontId="8" fillId="0" borderId="50" xfId="0" applyFont="1" applyBorder="1" applyAlignment="1" applyProtection="1">
      <alignment vertical="center" wrapText="1"/>
      <protection locked="0"/>
    </xf>
    <xf numFmtId="1" fontId="5" fillId="0" borderId="50" xfId="0" applyNumberFormat="1" applyFont="1" applyBorder="1" applyAlignment="1" applyProtection="1">
      <alignment horizontal="center" wrapText="1"/>
      <protection hidden="1"/>
    </xf>
    <xf numFmtId="0" fontId="5" fillId="0" borderId="50" xfId="0" applyFont="1" applyBorder="1" applyAlignment="1" applyProtection="1">
      <alignment horizontal="center" wrapText="1"/>
      <protection hidden="1"/>
    </xf>
    <xf numFmtId="0" fontId="5" fillId="0" borderId="50" xfId="0" applyFont="1" applyBorder="1" applyAlignment="1" applyProtection="1">
      <alignment horizontal="center"/>
      <protection hidden="1"/>
    </xf>
    <xf numFmtId="0" fontId="5" fillId="0" borderId="34" xfId="0" applyFont="1" applyBorder="1" applyAlignment="1" applyProtection="1">
      <alignment horizontal="center" wrapText="1"/>
      <protection hidden="1"/>
    </xf>
    <xf numFmtId="0" fontId="5" fillId="0" borderId="0" xfId="0" applyFont="1" applyAlignment="1" applyProtection="1">
      <alignment vertical="center"/>
      <protection locked="0"/>
    </xf>
    <xf numFmtId="0" fontId="5" fillId="0" borderId="61" xfId="0" applyFont="1" applyBorder="1" applyAlignment="1" applyProtection="1">
      <alignment vertical="center"/>
      <protection locked="0"/>
    </xf>
    <xf numFmtId="0" fontId="5" fillId="0" borderId="62" xfId="0" applyFont="1" applyBorder="1" applyAlignment="1" applyProtection="1">
      <alignment vertical="center"/>
      <protection locked="0"/>
    </xf>
    <xf numFmtId="0" fontId="8" fillId="0" borderId="0" xfId="0" applyFont="1" applyAlignment="1" applyProtection="1">
      <alignment vertical="center" wrapText="1"/>
      <protection locked="0"/>
    </xf>
    <xf numFmtId="0" fontId="8" fillId="0" borderId="0" xfId="0" applyFont="1" applyAlignment="1" applyProtection="1">
      <alignment horizontal="left" vertical="top"/>
      <protection locked="0"/>
    </xf>
    <xf numFmtId="0" fontId="8" fillId="0" borderId="0" xfId="0" applyFont="1" applyAlignment="1" applyProtection="1">
      <alignment horizontal="center"/>
      <protection locked="0"/>
    </xf>
    <xf numFmtId="0" fontId="8" fillId="0" borderId="0" xfId="0" applyFont="1" applyAlignment="1" applyProtection="1">
      <alignment wrapText="1"/>
      <protection locked="0"/>
    </xf>
    <xf numFmtId="0" fontId="2" fillId="0" borderId="0" xfId="0" applyFont="1" applyAlignment="1">
      <alignment horizontal="center" vertical="center" wrapText="1"/>
    </xf>
    <xf numFmtId="0" fontId="3" fillId="0" borderId="0" xfId="0" applyFont="1" applyAlignment="1">
      <alignment horizontal="center" vertical="center" wrapText="1"/>
    </xf>
    <xf numFmtId="2" fontId="3" fillId="0" borderId="0" xfId="0" applyNumberFormat="1" applyFont="1"/>
    <xf numFmtId="0" fontId="3" fillId="0" borderId="0" xfId="0" applyFont="1" applyAlignment="1">
      <alignment horizontal="center"/>
    </xf>
    <xf numFmtId="0" fontId="5" fillId="0" borderId="13" xfId="0" applyFont="1" applyBorder="1" applyAlignment="1">
      <alignment horizontal="center" wrapText="1"/>
    </xf>
    <xf numFmtId="0" fontId="5" fillId="0" borderId="6" xfId="0" applyFont="1" applyBorder="1" applyAlignment="1">
      <alignment horizontal="center" wrapText="1"/>
    </xf>
    <xf numFmtId="0" fontId="5" fillId="0" borderId="10" xfId="0" applyFont="1" applyBorder="1" applyAlignment="1">
      <alignment vertical="center" wrapText="1"/>
    </xf>
    <xf numFmtId="0" fontId="5" fillId="0" borderId="13" xfId="0" applyFont="1" applyBorder="1" applyAlignment="1">
      <alignment vertical="center" wrapText="1"/>
    </xf>
    <xf numFmtId="0" fontId="8" fillId="0" borderId="13" xfId="0" applyFont="1" applyBorder="1" applyAlignment="1">
      <alignment horizontal="center" vertical="center" wrapText="1"/>
    </xf>
    <xf numFmtId="0" fontId="8" fillId="0" borderId="0" xfId="0" applyFont="1"/>
    <xf numFmtId="0" fontId="5" fillId="0" borderId="10" xfId="0" applyFont="1" applyBorder="1" applyAlignment="1">
      <alignment horizontal="left" vertical="center" wrapText="1"/>
    </xf>
    <xf numFmtId="0" fontId="8" fillId="3" borderId="13" xfId="0" applyFont="1" applyFill="1" applyBorder="1" applyAlignment="1">
      <alignment horizontal="center" vertical="center" wrapText="1"/>
    </xf>
    <xf numFmtId="0" fontId="5" fillId="0" borderId="2" xfId="0" applyFont="1" applyBorder="1" applyAlignment="1">
      <alignment horizontal="left" vertical="center" wrapText="1"/>
    </xf>
    <xf numFmtId="0" fontId="8" fillId="0" borderId="1" xfId="0" applyFont="1" applyBorder="1" applyAlignment="1">
      <alignment horizontal="center" vertical="center" wrapText="1"/>
    </xf>
    <xf numFmtId="0" fontId="13" fillId="0" borderId="29" xfId="0" applyFont="1" applyBorder="1" applyAlignment="1">
      <alignment horizontal="center" wrapText="1"/>
    </xf>
    <xf numFmtId="0" fontId="13" fillId="0" borderId="10" xfId="0" applyFont="1" applyBorder="1" applyAlignment="1">
      <alignment horizontal="center" wrapText="1"/>
    </xf>
    <xf numFmtId="0" fontId="5" fillId="2" borderId="11" xfId="0" applyFont="1" applyFill="1" applyBorder="1" applyAlignment="1">
      <alignment horizontal="center" wrapText="1"/>
    </xf>
    <xf numFmtId="0" fontId="5" fillId="2" borderId="13" xfId="0" applyFont="1" applyFill="1" applyBorder="1" applyAlignment="1">
      <alignment horizontal="center" wrapText="1"/>
    </xf>
    <xf numFmtId="0" fontId="13" fillId="2" borderId="13" xfId="0" applyFont="1" applyFill="1" applyBorder="1" applyAlignment="1">
      <alignment horizontal="center" wrapText="1"/>
    </xf>
    <xf numFmtId="0" fontId="10" fillId="0" borderId="6" xfId="0" applyFont="1" applyBorder="1" applyAlignment="1">
      <alignment horizontal="center" wrapText="1"/>
    </xf>
    <xf numFmtId="2" fontId="10" fillId="0" borderId="6" xfId="0" applyNumberFormat="1" applyFont="1" applyBorder="1" applyAlignment="1">
      <alignment horizontal="center" wrapText="1"/>
    </xf>
    <xf numFmtId="2" fontId="10" fillId="0" borderId="7" xfId="0" applyNumberFormat="1" applyFont="1" applyBorder="1" applyAlignment="1">
      <alignment horizontal="center" wrapText="1"/>
    </xf>
    <xf numFmtId="2" fontId="10" fillId="0" borderId="20" xfId="0" applyNumberFormat="1" applyFont="1" applyBorder="1" applyAlignment="1">
      <alignment horizontal="center" wrapText="1"/>
    </xf>
    <xf numFmtId="0" fontId="14" fillId="0" borderId="13" xfId="0" applyFont="1" applyBorder="1" applyAlignment="1">
      <alignment horizontal="center" wrapText="1"/>
    </xf>
    <xf numFmtId="0" fontId="11" fillId="0" borderId="13" xfId="0" applyFont="1" applyBorder="1" applyAlignment="1">
      <alignment horizontal="center" wrapText="1"/>
    </xf>
    <xf numFmtId="2" fontId="11" fillId="0" borderId="13" xfId="0" applyNumberFormat="1" applyFont="1" applyBorder="1" applyAlignment="1">
      <alignment horizontal="center" wrapText="1"/>
    </xf>
    <xf numFmtId="2" fontId="11" fillId="0" borderId="13" xfId="0" applyNumberFormat="1" applyFont="1" applyBorder="1" applyAlignment="1">
      <alignment horizontal="center" vertical="center" wrapText="1"/>
    </xf>
    <xf numFmtId="2" fontId="11" fillId="0" borderId="10" xfId="0" applyNumberFormat="1" applyFont="1" applyBorder="1" applyAlignment="1">
      <alignment horizontal="center" vertical="center" wrapText="1"/>
    </xf>
    <xf numFmtId="2" fontId="11" fillId="0" borderId="20" xfId="0" applyNumberFormat="1" applyFont="1" applyBorder="1" applyAlignment="1">
      <alignment horizontal="center" vertical="center" wrapText="1"/>
    </xf>
    <xf numFmtId="165" fontId="11" fillId="0" borderId="13" xfId="1" applyNumberFormat="1" applyFont="1" applyFill="1" applyBorder="1" applyAlignment="1">
      <alignment horizontal="center" wrapText="1"/>
    </xf>
    <xf numFmtId="0" fontId="8" fillId="0" borderId="21" xfId="0" applyFont="1" applyBorder="1" applyAlignment="1">
      <alignment horizontal="center" vertical="center" wrapText="1"/>
    </xf>
    <xf numFmtId="0" fontId="14" fillId="0" borderId="21" xfId="0" applyFont="1" applyBorder="1" applyAlignment="1">
      <alignment horizontal="center" wrapText="1"/>
    </xf>
    <xf numFmtId="0" fontId="11" fillId="0" borderId="21" xfId="0" applyFont="1" applyBorder="1" applyAlignment="1">
      <alignment horizontal="center" wrapText="1"/>
    </xf>
    <xf numFmtId="2" fontId="11" fillId="0" borderId="21" xfId="0" applyNumberFormat="1" applyFont="1" applyBorder="1" applyAlignment="1">
      <alignment horizontal="center" wrapText="1"/>
    </xf>
    <xf numFmtId="2" fontId="11" fillId="0" borderId="21" xfId="0" applyNumberFormat="1" applyFont="1" applyBorder="1" applyAlignment="1">
      <alignment horizontal="center" vertical="center" wrapText="1"/>
    </xf>
    <xf numFmtId="2" fontId="11" fillId="0" borderId="33" xfId="0" applyNumberFormat="1" applyFont="1" applyBorder="1" applyAlignment="1">
      <alignment horizontal="center" vertical="center" wrapText="1"/>
    </xf>
    <xf numFmtId="2" fontId="11" fillId="0" borderId="22" xfId="0" applyNumberFormat="1"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wrapText="1"/>
    </xf>
    <xf numFmtId="0" fontId="11" fillId="0" borderId="6" xfId="0" applyFont="1" applyBorder="1" applyAlignment="1">
      <alignment horizontal="center" wrapText="1"/>
    </xf>
    <xf numFmtId="2" fontId="11" fillId="0" borderId="6" xfId="0" applyNumberFormat="1" applyFont="1" applyBorder="1" applyAlignment="1">
      <alignment horizontal="center" wrapText="1"/>
    </xf>
    <xf numFmtId="2" fontId="11" fillId="0" borderId="6" xfId="0" applyNumberFormat="1" applyFont="1" applyBorder="1" applyAlignment="1">
      <alignment wrapText="1"/>
    </xf>
    <xf numFmtId="14" fontId="8" fillId="0" borderId="0" xfId="0" applyNumberFormat="1" applyFont="1" applyAlignment="1">
      <alignment wrapText="1"/>
    </xf>
    <xf numFmtId="2" fontId="8" fillId="0" borderId="0" xfId="0" applyNumberFormat="1" applyFont="1" applyAlignment="1">
      <alignment horizontal="center" wrapText="1"/>
    </xf>
    <xf numFmtId="2" fontId="11" fillId="0" borderId="14" xfId="0" applyNumberFormat="1" applyFont="1" applyBorder="1" applyAlignment="1">
      <alignment horizontal="center" wrapText="1"/>
    </xf>
    <xf numFmtId="2" fontId="8" fillId="0" borderId="0" xfId="0" applyNumberFormat="1" applyFont="1" applyAlignment="1">
      <alignment wrapText="1"/>
    </xf>
    <xf numFmtId="1" fontId="5" fillId="0" borderId="13" xfId="0" applyNumberFormat="1" applyFont="1" applyBorder="1" applyAlignment="1">
      <alignment horizontal="center" wrapText="1"/>
    </xf>
    <xf numFmtId="0" fontId="5" fillId="0" borderId="0" xfId="0" applyFont="1" applyAlignment="1">
      <alignment horizontal="center"/>
    </xf>
    <xf numFmtId="0" fontId="5" fillId="0" borderId="0" xfId="0" applyFont="1" applyAlignment="1">
      <alignment horizontal="right"/>
    </xf>
    <xf numFmtId="1" fontId="5" fillId="0" borderId="0" xfId="0" applyNumberFormat="1" applyFont="1" applyAlignment="1">
      <alignment horizontal="center"/>
    </xf>
    <xf numFmtId="0" fontId="8" fillId="0" borderId="0" xfId="0" applyFont="1" applyAlignment="1">
      <alignment horizontal="center"/>
    </xf>
    <xf numFmtId="0" fontId="8" fillId="0" borderId="0" xfId="0" applyFont="1" applyAlignment="1">
      <alignment horizontal="left" vertical="top"/>
    </xf>
    <xf numFmtId="0" fontId="5" fillId="0" borderId="67" xfId="0" applyFont="1" applyBorder="1" applyAlignment="1">
      <alignment vertical="center" wrapText="1"/>
    </xf>
    <xf numFmtId="0" fontId="5" fillId="0" borderId="66" xfId="0" applyFont="1" applyBorder="1" applyAlignment="1">
      <alignment vertical="center" wrapText="1"/>
    </xf>
    <xf numFmtId="0" fontId="2" fillId="0" borderId="3" xfId="0" applyFont="1" applyBorder="1" applyAlignment="1" applyProtection="1">
      <alignment horizontal="center" vertical="top" wrapText="1"/>
      <protection locked="0"/>
    </xf>
    <xf numFmtId="0" fontId="2" fillId="0" borderId="0" xfId="0" applyFont="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13"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8" fillId="0" borderId="10" xfId="0" applyFont="1" applyBorder="1" applyAlignment="1" applyProtection="1">
      <alignment horizontal="center" wrapText="1"/>
      <protection locked="0"/>
    </xf>
    <xf numFmtId="0" fontId="8" fillId="0" borderId="12" xfId="0" applyFont="1" applyBorder="1" applyAlignment="1" applyProtection="1">
      <alignment horizontal="center" wrapText="1"/>
      <protection locked="0"/>
    </xf>
    <xf numFmtId="14" fontId="8" fillId="0" borderId="1" xfId="0" applyNumberFormat="1" applyFont="1" applyBorder="1" applyAlignment="1" applyProtection="1">
      <alignment horizontal="center" vertical="center" wrapText="1"/>
      <protection locked="0"/>
    </xf>
    <xf numFmtId="0" fontId="8" fillId="0" borderId="13" xfId="0" applyFont="1" applyBorder="1" applyAlignment="1" applyProtection="1">
      <alignment horizontal="center" vertical="justify" wrapText="1"/>
      <protection locked="0"/>
    </xf>
    <xf numFmtId="0" fontId="8" fillId="0" borderId="10" xfId="0" applyFont="1" applyBorder="1" applyAlignment="1" applyProtection="1">
      <alignment horizontal="center" vertical="justify" wrapText="1"/>
      <protection locked="0"/>
    </xf>
    <xf numFmtId="0" fontId="8" fillId="0" borderId="11" xfId="0" applyFont="1" applyBorder="1" applyAlignment="1" applyProtection="1">
      <alignment horizontal="center" vertical="justify" wrapText="1"/>
      <protection locked="0"/>
    </xf>
    <xf numFmtId="0" fontId="8" fillId="0" borderId="2" xfId="0" applyFont="1" applyBorder="1" applyAlignment="1" applyProtection="1">
      <alignment horizontal="center" vertical="justify" wrapText="1"/>
      <protection locked="0"/>
    </xf>
    <xf numFmtId="0" fontId="8" fillId="0" borderId="4" xfId="0" applyFont="1" applyBorder="1" applyAlignment="1" applyProtection="1">
      <alignment horizontal="center" vertical="justify" wrapText="1"/>
      <protection locked="0"/>
    </xf>
    <xf numFmtId="0" fontId="8" fillId="0" borderId="10"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5" fillId="0" borderId="30" xfId="0" applyFont="1" applyBorder="1" applyAlignment="1" applyProtection="1">
      <alignment horizontal="center" wrapText="1"/>
      <protection locked="0"/>
    </xf>
    <xf numFmtId="0" fontId="5" fillId="0" borderId="12" xfId="0" applyFont="1" applyBorder="1" applyAlignment="1" applyProtection="1">
      <alignment horizontal="center" wrapText="1"/>
      <protection locked="0"/>
    </xf>
    <xf numFmtId="0" fontId="5" fillId="0" borderId="47" xfId="0" applyFont="1" applyBorder="1" applyAlignment="1" applyProtection="1">
      <alignment horizontal="center" wrapText="1"/>
      <protection locked="0"/>
    </xf>
    <xf numFmtId="0" fontId="5" fillId="0" borderId="52" xfId="0" applyFont="1" applyBorder="1" applyAlignment="1" applyProtection="1">
      <alignment horizontal="center" wrapText="1"/>
      <protection locked="0"/>
    </xf>
    <xf numFmtId="0" fontId="5" fillId="0" borderId="8" xfId="0" applyFont="1" applyBorder="1" applyAlignment="1" applyProtection="1">
      <alignment horizontal="center" wrapText="1"/>
      <protection locked="0"/>
    </xf>
    <xf numFmtId="0" fontId="5" fillId="5" borderId="3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14" fontId="8" fillId="0" borderId="13" xfId="0" applyNumberFormat="1" applyFont="1" applyBorder="1" applyAlignment="1" applyProtection="1">
      <alignment horizontal="center" vertical="center" wrapText="1"/>
      <protection locked="0"/>
    </xf>
    <xf numFmtId="0" fontId="8" fillId="0" borderId="0" xfId="0" applyFont="1" applyAlignment="1" applyProtection="1">
      <alignment horizontal="center"/>
      <protection locked="0"/>
    </xf>
    <xf numFmtId="0" fontId="8" fillId="0" borderId="30"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5" fillId="0" borderId="34" xfId="0" applyFont="1" applyBorder="1" applyAlignment="1" applyProtection="1">
      <alignment horizontal="left" vertical="center" wrapText="1"/>
      <protection locked="0"/>
    </xf>
    <xf numFmtId="0" fontId="5" fillId="0" borderId="27"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5" borderId="43" xfId="0" applyFont="1" applyFill="1" applyBorder="1" applyAlignment="1" applyProtection="1">
      <alignment horizontal="center" vertical="center" wrapText="1"/>
      <protection locked="0"/>
    </xf>
    <xf numFmtId="0" fontId="5" fillId="5" borderId="44" xfId="0" applyFont="1" applyFill="1" applyBorder="1" applyAlignment="1" applyProtection="1">
      <alignment horizontal="center" vertical="center" wrapText="1"/>
      <protection locked="0"/>
    </xf>
    <xf numFmtId="0" fontId="5" fillId="5" borderId="45" xfId="0" applyFont="1" applyFill="1" applyBorder="1" applyAlignment="1" applyProtection="1">
      <alignment horizontal="center" vertical="center" wrapText="1"/>
      <protection locked="0"/>
    </xf>
    <xf numFmtId="0" fontId="10" fillId="0" borderId="29" xfId="0" applyFont="1" applyBorder="1" applyAlignment="1" applyProtection="1">
      <alignment horizontal="center" vertical="center" wrapText="1"/>
      <protection locked="0"/>
    </xf>
    <xf numFmtId="0" fontId="10" fillId="0" borderId="23" xfId="0" applyFont="1" applyBorder="1" applyAlignment="1" applyProtection="1">
      <alignment horizontal="center" vertical="center" wrapText="1"/>
      <protection locked="0"/>
    </xf>
    <xf numFmtId="0" fontId="10" fillId="0" borderId="46" xfId="0"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0" borderId="47" xfId="0" applyFont="1" applyBorder="1" applyAlignment="1" applyProtection="1">
      <alignment horizontal="center" vertical="center" wrapText="1"/>
      <protection locked="0"/>
    </xf>
    <xf numFmtId="0" fontId="5" fillId="0" borderId="36"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5" fillId="0" borderId="38"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1" fontId="5" fillId="4" borderId="50" xfId="0" applyNumberFormat="1" applyFont="1" applyFill="1" applyBorder="1" applyAlignment="1" applyProtection="1">
      <alignment horizontal="center" wrapText="1"/>
      <protection hidden="1"/>
    </xf>
    <xf numFmtId="2" fontId="10" fillId="5" borderId="10" xfId="0" applyNumberFormat="1" applyFont="1" applyFill="1" applyBorder="1" applyAlignment="1" applyProtection="1">
      <alignment horizontal="center" vertical="center" wrapText="1"/>
      <protection locked="0"/>
    </xf>
    <xf numFmtId="2" fontId="10" fillId="5" borderId="11" xfId="0" applyNumberFormat="1" applyFont="1" applyFill="1" applyBorder="1" applyAlignment="1" applyProtection="1">
      <alignment horizontal="center" vertical="center" wrapText="1"/>
      <protection locked="0"/>
    </xf>
    <xf numFmtId="2" fontId="11" fillId="6" borderId="10" xfId="0" applyNumberFormat="1" applyFont="1" applyFill="1" applyBorder="1" applyAlignment="1" applyProtection="1">
      <alignment horizontal="center" vertical="center" wrapText="1"/>
      <protection hidden="1"/>
    </xf>
    <xf numFmtId="2" fontId="11" fillId="6" borderId="11" xfId="0" applyNumberFormat="1" applyFont="1" applyFill="1" applyBorder="1" applyAlignment="1" applyProtection="1">
      <alignment horizontal="center" vertical="center" wrapText="1"/>
      <protection hidden="1"/>
    </xf>
    <xf numFmtId="2" fontId="11" fillId="6" borderId="2" xfId="0" applyNumberFormat="1" applyFont="1" applyFill="1" applyBorder="1" applyAlignment="1" applyProtection="1">
      <alignment horizontal="center" vertical="center" wrapText="1"/>
      <protection hidden="1"/>
    </xf>
    <xf numFmtId="2" fontId="11" fillId="6" borderId="4" xfId="0" applyNumberFormat="1" applyFont="1" applyFill="1" applyBorder="1" applyAlignment="1" applyProtection="1">
      <alignment horizontal="center" vertical="center" wrapText="1"/>
      <protection hidden="1"/>
    </xf>
    <xf numFmtId="2" fontId="11" fillId="6" borderId="39" xfId="0" applyNumberFormat="1" applyFont="1" applyFill="1" applyBorder="1" applyAlignment="1" applyProtection="1">
      <alignment horizontal="center" wrapText="1"/>
      <protection hidden="1"/>
    </xf>
    <xf numFmtId="2" fontId="8" fillId="0" borderId="39" xfId="0" applyNumberFormat="1" applyFont="1" applyBorder="1" applyAlignment="1" applyProtection="1">
      <alignment horizontal="center" wrapText="1"/>
      <protection hidden="1"/>
    </xf>
    <xf numFmtId="0" fontId="8" fillId="0" borderId="39" xfId="0" applyFont="1" applyBorder="1" applyAlignment="1" applyProtection="1">
      <alignment horizontal="center" wrapText="1"/>
      <protection hidden="1"/>
    </xf>
    <xf numFmtId="0" fontId="5" fillId="0" borderId="11"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35"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1" fontId="5" fillId="4" borderId="39" xfId="0" applyNumberFormat="1" applyFont="1" applyFill="1" applyBorder="1" applyAlignment="1" applyProtection="1">
      <alignment horizontal="center" wrapText="1"/>
      <protection hidden="1"/>
    </xf>
    <xf numFmtId="0" fontId="5" fillId="0" borderId="31" xfId="0" applyFont="1" applyBorder="1" applyAlignment="1" applyProtection="1">
      <alignment horizontal="left" vertical="center" wrapText="1"/>
      <protection locked="0"/>
    </xf>
    <xf numFmtId="0" fontId="5" fillId="0" borderId="41" xfId="0" applyFont="1" applyBorder="1" applyAlignment="1" applyProtection="1">
      <alignment horizontal="left" vertical="center" wrapText="1"/>
      <protection locked="0"/>
    </xf>
    <xf numFmtId="0" fontId="5" fillId="0" borderId="42" xfId="0" applyFont="1" applyBorder="1" applyAlignment="1" applyProtection="1">
      <alignment horizontal="left" vertical="center" wrapText="1"/>
      <protection locked="0"/>
    </xf>
    <xf numFmtId="2" fontId="8" fillId="0" borderId="39" xfId="0" applyNumberFormat="1" applyFont="1" applyBorder="1" applyAlignment="1" applyProtection="1">
      <alignment horizontal="center" wrapText="1"/>
      <protection locked="0"/>
    </xf>
    <xf numFmtId="0" fontId="8" fillId="0" borderId="39" xfId="0" applyFont="1" applyBorder="1" applyAlignment="1" applyProtection="1">
      <alignment horizontal="center" wrapText="1"/>
      <protection locked="0"/>
    </xf>
    <xf numFmtId="0" fontId="8" fillId="0" borderId="63" xfId="0" applyFont="1" applyBorder="1" applyAlignment="1" applyProtection="1">
      <alignment horizontal="center" vertical="center" wrapText="1"/>
      <protection locked="0"/>
    </xf>
    <xf numFmtId="0" fontId="5" fillId="0" borderId="13" xfId="0" applyFont="1" applyBorder="1" applyAlignment="1" applyProtection="1">
      <alignment horizontal="left" wrapText="1"/>
      <protection locked="0"/>
    </xf>
    <xf numFmtId="0" fontId="5" fillId="0" borderId="50" xfId="0" applyFont="1" applyBorder="1" applyAlignment="1" applyProtection="1">
      <alignment horizontal="center" vertical="center" wrapText="1"/>
      <protection locked="0"/>
    </xf>
    <xf numFmtId="0" fontId="5" fillId="5" borderId="51" xfId="0" applyFont="1" applyFill="1" applyBorder="1" applyAlignment="1" applyProtection="1">
      <alignment horizontal="center" vertical="center" wrapText="1"/>
      <protection locked="0"/>
    </xf>
    <xf numFmtId="1" fontId="5" fillId="0" borderId="39" xfId="0" applyNumberFormat="1" applyFont="1" applyBorder="1" applyAlignment="1" applyProtection="1">
      <alignment horizontal="center" wrapText="1"/>
      <protection hidden="1"/>
    </xf>
    <xf numFmtId="1" fontId="5" fillId="0" borderId="50" xfId="0" applyNumberFormat="1" applyFont="1" applyBorder="1" applyAlignment="1" applyProtection="1">
      <alignment horizontal="center" wrapText="1"/>
      <protection hidden="1"/>
    </xf>
    <xf numFmtId="0" fontId="5" fillId="5" borderId="31" xfId="0" applyFont="1" applyFill="1" applyBorder="1" applyAlignment="1" applyProtection="1">
      <alignment horizontal="center" vertical="center" wrapText="1"/>
      <protection locked="0"/>
    </xf>
    <xf numFmtId="0" fontId="5" fillId="5" borderId="41" xfId="0" applyFont="1" applyFill="1" applyBorder="1" applyAlignment="1" applyProtection="1">
      <alignment horizontal="center" vertical="center" wrapText="1"/>
      <protection locked="0"/>
    </xf>
    <xf numFmtId="0" fontId="5" fillId="5" borderId="42" xfId="0" applyFont="1" applyFill="1" applyBorder="1" applyAlignment="1" applyProtection="1">
      <alignment horizontal="center" vertical="center" wrapText="1"/>
      <protection locked="0"/>
    </xf>
    <xf numFmtId="0" fontId="5" fillId="0" borderId="39" xfId="0" applyFont="1" applyBorder="1" applyAlignment="1" applyProtection="1">
      <alignment horizontal="center" vertical="center" wrapText="1"/>
      <protection locked="0"/>
    </xf>
    <xf numFmtId="0" fontId="8" fillId="0" borderId="0" xfId="0" applyFont="1" applyAlignment="1">
      <alignment horizontal="center"/>
    </xf>
    <xf numFmtId="0" fontId="8" fillId="0" borderId="30" xfId="0" applyFont="1" applyBorder="1" applyAlignment="1">
      <alignment horizontal="left" vertical="center" wrapText="1"/>
    </xf>
    <xf numFmtId="0" fontId="8" fillId="0" borderId="11" xfId="0" applyFont="1" applyBorder="1" applyAlignment="1">
      <alignment horizontal="left" vertical="center" wrapText="1"/>
    </xf>
    <xf numFmtId="0" fontId="8" fillId="0" borderId="31" xfId="0" applyFont="1" applyBorder="1" applyAlignment="1">
      <alignment horizontal="left" vertical="center" wrapText="1"/>
    </xf>
    <xf numFmtId="0" fontId="8" fillId="0" borderId="32" xfId="0" applyFont="1" applyBorder="1" applyAlignment="1">
      <alignment horizontal="left" vertical="center" wrapText="1"/>
    </xf>
    <xf numFmtId="0" fontId="8" fillId="0" borderId="0" xfId="0" applyFont="1" applyAlignment="1">
      <alignment horizontal="center" wrapText="1"/>
    </xf>
    <xf numFmtId="0" fontId="5" fillId="0" borderId="0" xfId="0" applyFont="1" applyAlignment="1">
      <alignment horizontal="center" wrapText="1"/>
    </xf>
    <xf numFmtId="0" fontId="5" fillId="0" borderId="5" xfId="0" applyFont="1" applyBorder="1" applyAlignment="1">
      <alignment horizontal="center" wrapText="1"/>
    </xf>
    <xf numFmtId="0" fontId="8" fillId="0" borderId="0" xfId="0" applyFont="1" applyAlignment="1">
      <alignment horizontal="left" vertical="center" wrapText="1"/>
    </xf>
    <xf numFmtId="0" fontId="8" fillId="0" borderId="0" xfId="0" applyFont="1" applyAlignment="1">
      <alignment horizontal="left"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14" fontId="8" fillId="0" borderId="10" xfId="0" applyNumberFormat="1" applyFont="1" applyBorder="1" applyAlignment="1">
      <alignment horizontal="center" vertical="center" wrapText="1"/>
    </xf>
    <xf numFmtId="0" fontId="12" fillId="0" borderId="24" xfId="0" applyFont="1" applyBorder="1" applyAlignment="1">
      <alignment horizontal="center" vertical="top" wrapText="1"/>
    </xf>
    <xf numFmtId="0" fontId="12" fillId="0" borderId="25" xfId="0" applyFont="1" applyBorder="1" applyAlignment="1">
      <alignment horizontal="center" vertical="top" wrapText="1"/>
    </xf>
    <xf numFmtId="0" fontId="5" fillId="0" borderId="26" xfId="0" applyFont="1" applyBorder="1" applyAlignment="1">
      <alignment horizontal="center" vertical="center" wrapText="1"/>
    </xf>
    <xf numFmtId="0" fontId="8" fillId="0" borderId="27" xfId="0" applyFont="1" applyBorder="1" applyAlignment="1">
      <alignment wrapText="1"/>
    </xf>
    <xf numFmtId="0" fontId="8" fillId="0" borderId="28" xfId="0" applyFont="1" applyBorder="1" applyAlignment="1">
      <alignment wrapText="1"/>
    </xf>
    <xf numFmtId="0" fontId="8" fillId="0" borderId="7" xfId="0" applyFont="1" applyBorder="1" applyAlignment="1">
      <alignment wrapText="1"/>
    </xf>
    <xf numFmtId="0" fontId="8" fillId="0" borderId="8" xfId="0" applyFont="1" applyBorder="1" applyAlignment="1">
      <alignment wrapText="1"/>
    </xf>
    <xf numFmtId="0" fontId="8" fillId="0" borderId="9" xfId="0" applyFont="1" applyBorder="1" applyAlignment="1">
      <alignment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2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5" fillId="0" borderId="30" xfId="0" applyFont="1" applyBorder="1" applyAlignment="1">
      <alignment horizontal="center" vertical="top" wrapText="1"/>
    </xf>
    <xf numFmtId="0" fontId="5" fillId="0" borderId="11" xfId="0" applyFont="1" applyBorder="1" applyAlignment="1">
      <alignment horizontal="center" vertical="top" wrapText="1"/>
    </xf>
    <xf numFmtId="0" fontId="5" fillId="0" borderId="30" xfId="0" applyFont="1" applyBorder="1" applyAlignment="1">
      <alignment horizontal="center" wrapText="1"/>
    </xf>
    <xf numFmtId="0" fontId="5" fillId="0" borderId="11" xfId="0" applyFont="1" applyBorder="1" applyAlignment="1">
      <alignment horizontal="center" wrapText="1"/>
    </xf>
    <xf numFmtId="0" fontId="5"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8" fillId="0" borderId="2" xfId="0" applyFont="1" applyBorder="1" applyAlignment="1">
      <alignment horizontal="center" vertical="justify" wrapText="1"/>
    </xf>
    <xf numFmtId="0" fontId="8" fillId="0" borderId="4" xfId="0" applyFont="1" applyBorder="1" applyAlignment="1">
      <alignment horizontal="center" vertical="justify" wrapText="1"/>
    </xf>
    <xf numFmtId="0" fontId="5" fillId="0" borderId="13" xfId="0" applyFont="1" applyBorder="1" applyAlignment="1">
      <alignment horizontal="center" vertical="center" wrapText="1"/>
    </xf>
    <xf numFmtId="14" fontId="8" fillId="0" borderId="13"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8" fillId="0" borderId="10" xfId="0" applyFont="1" applyBorder="1" applyAlignment="1">
      <alignment horizontal="center" vertical="justify" wrapText="1"/>
    </xf>
    <xf numFmtId="0" fontId="8" fillId="0" borderId="11" xfId="0" applyFont="1" applyBorder="1" applyAlignment="1">
      <alignment horizontal="center" vertical="justify"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11" xfId="0" applyFont="1" applyBorder="1" applyAlignment="1">
      <alignment horizontal="center" vertical="center" wrapText="1"/>
    </xf>
    <xf numFmtId="0" fontId="5" fillId="3" borderId="13" xfId="0" applyFont="1" applyFill="1" applyBorder="1" applyAlignment="1">
      <alignment horizontal="center" vertical="center" wrapText="1"/>
    </xf>
    <xf numFmtId="0" fontId="8" fillId="3" borderId="13" xfId="0" applyFont="1" applyFill="1" applyBorder="1" applyAlignment="1">
      <alignment horizontal="center" vertical="justify" wrapText="1"/>
    </xf>
    <xf numFmtId="0" fontId="8" fillId="0" borderId="23" xfId="0" applyFont="1" applyBorder="1" applyAlignment="1">
      <alignment horizontal="center" wrapText="1"/>
    </xf>
    <xf numFmtId="0" fontId="8" fillId="0" borderId="10" xfId="0" applyFont="1" applyBorder="1" applyAlignment="1">
      <alignment horizontal="center" wrapText="1"/>
    </xf>
    <xf numFmtId="0" fontId="8" fillId="0" borderId="12" xfId="0" applyFont="1" applyBorder="1" applyAlignment="1">
      <alignment horizontal="center" wrapText="1"/>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14" fontId="8" fillId="3" borderId="13" xfId="0" applyNumberFormat="1" applyFont="1" applyFill="1" applyBorder="1" applyAlignment="1">
      <alignment horizontal="center" vertical="center" wrapText="1"/>
    </xf>
    <xf numFmtId="0" fontId="8" fillId="3" borderId="10" xfId="0" applyFont="1" applyFill="1" applyBorder="1" applyAlignment="1">
      <alignment horizontal="center" vertical="justify" wrapText="1"/>
    </xf>
    <xf numFmtId="0" fontId="8" fillId="3" borderId="11" xfId="0" applyFont="1" applyFill="1" applyBorder="1" applyAlignment="1">
      <alignment horizontal="center" vertical="justify" wrapText="1"/>
    </xf>
    <xf numFmtId="0" fontId="8" fillId="3" borderId="10"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 fillId="0" borderId="17" xfId="0" applyFont="1" applyBorder="1" applyAlignment="1">
      <alignment horizontal="center"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13" xfId="0" applyFont="1" applyBorder="1" applyAlignment="1">
      <alignment horizontal="center" vertical="top" wrapText="1"/>
    </xf>
    <xf numFmtId="0" fontId="5" fillId="0" borderId="67" xfId="0" applyFont="1" applyBorder="1" applyAlignment="1">
      <alignment horizontal="center" vertical="center" wrapText="1"/>
    </xf>
    <xf numFmtId="0" fontId="5" fillId="0" borderId="66"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6"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66"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73" xfId="0" applyFont="1" applyBorder="1" applyAlignment="1">
      <alignment horizontal="center" vertical="center" wrapText="1"/>
    </xf>
    <xf numFmtId="0" fontId="6" fillId="0" borderId="12" xfId="0" applyFont="1" applyBorder="1" applyAlignment="1">
      <alignment vertical="center" wrapText="1"/>
    </xf>
    <xf numFmtId="0" fontId="6" fillId="0" borderId="11" xfId="0" applyFont="1" applyBorder="1" applyAlignment="1">
      <alignment vertical="center" wrapText="1"/>
    </xf>
    <xf numFmtId="0" fontId="7" fillId="7" borderId="12" xfId="0" applyFont="1" applyFill="1" applyBorder="1"/>
    <xf numFmtId="0" fontId="7" fillId="7" borderId="11" xfId="0" applyFont="1" applyFill="1" applyBorder="1"/>
    <xf numFmtId="0" fontId="7" fillId="11" borderId="3"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6" fillId="9" borderId="60" xfId="0" applyFont="1" applyFill="1" applyBorder="1" applyAlignment="1">
      <alignment horizontal="center" wrapText="1"/>
    </xf>
    <xf numFmtId="0" fontId="6" fillId="9" borderId="59" xfId="0" applyFont="1" applyFill="1" applyBorder="1" applyAlignment="1">
      <alignment horizontal="center" wrapText="1"/>
    </xf>
    <xf numFmtId="0" fontId="6" fillId="9" borderId="58" xfId="0" applyFont="1" applyFill="1" applyBorder="1" applyAlignment="1">
      <alignment horizontal="center" wrapText="1"/>
    </xf>
    <xf numFmtId="0" fontId="6" fillId="9" borderId="57" xfId="0" applyFont="1" applyFill="1" applyBorder="1" applyAlignment="1">
      <alignment horizontal="center" wrapText="1"/>
    </xf>
    <xf numFmtId="0" fontId="6" fillId="9" borderId="0" xfId="0" applyFont="1" applyFill="1" applyAlignment="1">
      <alignment horizontal="center" wrapText="1"/>
    </xf>
    <xf numFmtId="0" fontId="6" fillId="9" borderId="56" xfId="0" applyFont="1" applyFill="1" applyBorder="1" applyAlignment="1">
      <alignment horizontal="center" wrapText="1"/>
    </xf>
    <xf numFmtId="0" fontId="6" fillId="9" borderId="55" xfId="0" applyFont="1" applyFill="1" applyBorder="1" applyAlignment="1">
      <alignment horizontal="center" wrapText="1"/>
    </xf>
    <xf numFmtId="0" fontId="6" fillId="9" borderId="54" xfId="0" applyFont="1" applyFill="1" applyBorder="1" applyAlignment="1">
      <alignment horizontal="center" wrapText="1"/>
    </xf>
    <xf numFmtId="0" fontId="6" fillId="9" borderId="53" xfId="0" applyFont="1" applyFill="1" applyBorder="1" applyAlignment="1">
      <alignment horizontal="center" wrapText="1"/>
    </xf>
    <xf numFmtId="0" fontId="2" fillId="0" borderId="7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5"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32" xfId="0" applyFont="1" applyBorder="1" applyAlignment="1">
      <alignment horizontal="center" vertical="center" wrapText="1"/>
    </xf>
    <xf numFmtId="0" fontId="3" fillId="0" borderId="13"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3" xfId="0" applyFont="1" applyBorder="1" applyAlignment="1">
      <alignment horizontal="left" vertical="center"/>
    </xf>
    <xf numFmtId="0" fontId="8" fillId="0" borderId="1" xfId="0" applyFont="1" applyBorder="1" applyAlignment="1">
      <alignment horizontal="left" vertical="center" wrapText="1"/>
    </xf>
    <xf numFmtId="0" fontId="5" fillId="0" borderId="6" xfId="0" applyFont="1" applyBorder="1" applyAlignment="1">
      <alignment vertical="center" wrapText="1"/>
    </xf>
    <xf numFmtId="0" fontId="7" fillId="10" borderId="12" xfId="0" applyFont="1" applyFill="1" applyBorder="1" applyAlignment="1">
      <alignment horizontal="center" vertical="center"/>
    </xf>
    <xf numFmtId="0" fontId="5" fillId="10" borderId="12" xfId="0" applyFont="1" applyFill="1" applyBorder="1" applyAlignment="1">
      <alignment horizontal="center" vertical="center"/>
    </xf>
    <xf numFmtId="0" fontId="5" fillId="10" borderId="11" xfId="0" applyFont="1" applyFill="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695325</xdr:colOff>
      <xdr:row>0</xdr:row>
      <xdr:rowOff>85725</xdr:rowOff>
    </xdr:from>
    <xdr:to>
      <xdr:col>1</xdr:col>
      <xdr:colOff>3175</xdr:colOff>
      <xdr:row>3</xdr:row>
      <xdr:rowOff>50597</xdr:rowOff>
    </xdr:to>
    <xdr:pic>
      <xdr:nvPicPr>
        <xdr:cNvPr id="4" name="Imagen 3">
          <a:extLst>
            <a:ext uri="{FF2B5EF4-FFF2-40B4-BE49-F238E27FC236}">
              <a16:creationId xmlns:a16="http://schemas.microsoft.com/office/drawing/2014/main" id="{29AD7F0B-3312-4B41-B91B-F92FB7C163E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325" y="85725"/>
          <a:ext cx="669925" cy="75544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933450</xdr:colOff>
      <xdr:row>1</xdr:row>
      <xdr:rowOff>149225</xdr:rowOff>
    </xdr:from>
    <xdr:ext cx="723900" cy="723900"/>
    <xdr:pic>
      <xdr:nvPicPr>
        <xdr:cNvPr id="6" name="Imagen 5">
          <a:extLst>
            <a:ext uri="{FF2B5EF4-FFF2-40B4-BE49-F238E27FC236}">
              <a16:creationId xmlns:a16="http://schemas.microsoft.com/office/drawing/2014/main" id="{61076645-D0FC-BE48-A474-2BDFD2D88FA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0" y="339725"/>
          <a:ext cx="723900" cy="723900"/>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717176</xdr:colOff>
      <xdr:row>0</xdr:row>
      <xdr:rowOff>119528</xdr:rowOff>
    </xdr:from>
    <xdr:to>
      <xdr:col>0</xdr:col>
      <xdr:colOff>1306217</xdr:colOff>
      <xdr:row>3</xdr:row>
      <xdr:rowOff>119529</xdr:rowOff>
    </xdr:to>
    <xdr:pic>
      <xdr:nvPicPr>
        <xdr:cNvPr id="2" name="Imagen 1">
          <a:extLst>
            <a:ext uri="{FF2B5EF4-FFF2-40B4-BE49-F238E27FC236}">
              <a16:creationId xmlns:a16="http://schemas.microsoft.com/office/drawing/2014/main" id="{6D1426AE-46FF-234A-B936-F7EFDC56697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176" y="119528"/>
          <a:ext cx="589041" cy="58270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478520</xdr:colOff>
      <xdr:row>1</xdr:row>
      <xdr:rowOff>85724</xdr:rowOff>
    </xdr:from>
    <xdr:ext cx="722902" cy="647701"/>
    <xdr:pic>
      <xdr:nvPicPr>
        <xdr:cNvPr id="2" name="Imagen 1">
          <a:extLst>
            <a:ext uri="{FF2B5EF4-FFF2-40B4-BE49-F238E27FC236}">
              <a16:creationId xmlns:a16="http://schemas.microsoft.com/office/drawing/2014/main" id="{472C4925-3DD1-3F48-AC7A-65D42428A1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7720" y="276224"/>
          <a:ext cx="722902" cy="647701"/>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48555"/>
  <sheetViews>
    <sheetView workbookViewId="0">
      <selection activeCell="B5" sqref="B5:R5"/>
    </sheetView>
  </sheetViews>
  <sheetFormatPr baseColWidth="10" defaultColWidth="10.85546875" defaultRowHeight="14.25" x14ac:dyDescent="0.2"/>
  <cols>
    <col min="1" max="1" width="20.42578125" style="19" customWidth="1"/>
    <col min="2" max="2" width="13.42578125" style="19" customWidth="1"/>
    <col min="3" max="3" width="5.42578125" style="19" customWidth="1"/>
    <col min="4" max="4" width="6.28515625" style="19" customWidth="1"/>
    <col min="5" max="5" width="6.42578125" style="19" customWidth="1"/>
    <col min="6" max="6" width="14.42578125" style="19" customWidth="1"/>
    <col min="7" max="7" width="5.42578125" style="19" customWidth="1"/>
    <col min="8" max="8" width="6.42578125" style="19" customWidth="1"/>
    <col min="9" max="9" width="7.85546875" style="19" customWidth="1"/>
    <col min="10" max="10" width="10.140625" style="19" customWidth="1"/>
    <col min="11" max="11" width="8.85546875" style="19" customWidth="1"/>
    <col min="12" max="12" width="7.28515625" style="19" customWidth="1"/>
    <col min="13" max="13" width="13.7109375" style="19" customWidth="1"/>
    <col min="14" max="14" width="5.28515625" style="19" customWidth="1"/>
    <col min="15" max="15" width="7.28515625" style="19" customWidth="1"/>
    <col min="16" max="16" width="8.85546875" style="132" bestFit="1" customWidth="1"/>
    <col min="17" max="17" width="11.85546875" style="19" customWidth="1"/>
    <col min="18" max="18" width="25.7109375" style="132" customWidth="1"/>
    <col min="19" max="19" width="11.7109375" style="19" bestFit="1" customWidth="1"/>
    <col min="20" max="16384" width="10.85546875" style="19"/>
  </cols>
  <sheetData>
    <row r="1" spans="1:19" ht="23.25" customHeight="1" thickTop="1" x14ac:dyDescent="0.2">
      <c r="A1" s="328"/>
      <c r="B1" s="329"/>
      <c r="C1" s="359" t="s">
        <v>174</v>
      </c>
      <c r="D1" s="360"/>
      <c r="E1" s="360"/>
      <c r="F1" s="360"/>
      <c r="G1" s="360"/>
      <c r="H1" s="360"/>
      <c r="I1" s="360"/>
      <c r="J1" s="360"/>
      <c r="K1" s="360"/>
      <c r="L1" s="360"/>
      <c r="M1" s="360"/>
      <c r="N1" s="360"/>
      <c r="O1" s="360"/>
      <c r="P1" s="360"/>
      <c r="Q1" s="361"/>
      <c r="R1" s="365" t="s">
        <v>167</v>
      </c>
    </row>
    <row r="2" spans="1:19" ht="19.5" customHeight="1" x14ac:dyDescent="0.2">
      <c r="A2" s="330"/>
      <c r="B2" s="331"/>
      <c r="C2" s="359"/>
      <c r="D2" s="360"/>
      <c r="E2" s="360"/>
      <c r="F2" s="360"/>
      <c r="G2" s="360"/>
      <c r="H2" s="360"/>
      <c r="I2" s="360"/>
      <c r="J2" s="360"/>
      <c r="K2" s="360"/>
      <c r="L2" s="360"/>
      <c r="M2" s="360"/>
      <c r="N2" s="360"/>
      <c r="O2" s="360"/>
      <c r="P2" s="360"/>
      <c r="Q2" s="361"/>
      <c r="R2" s="367" t="s">
        <v>169</v>
      </c>
    </row>
    <row r="3" spans="1:19" ht="19.5" customHeight="1" thickBot="1" x14ac:dyDescent="0.25">
      <c r="A3" s="330"/>
      <c r="B3" s="331"/>
      <c r="C3" s="362"/>
      <c r="D3" s="363"/>
      <c r="E3" s="363"/>
      <c r="F3" s="363"/>
      <c r="G3" s="363"/>
      <c r="H3" s="363"/>
      <c r="I3" s="363"/>
      <c r="J3" s="363"/>
      <c r="K3" s="363"/>
      <c r="L3" s="363"/>
      <c r="M3" s="363"/>
      <c r="N3" s="363"/>
      <c r="O3" s="363"/>
      <c r="P3" s="363"/>
      <c r="Q3" s="364"/>
      <c r="R3" s="366" t="s">
        <v>168</v>
      </c>
    </row>
    <row r="4" spans="1:19" ht="15" thickTop="1" x14ac:dyDescent="0.2">
      <c r="A4" s="316" t="s">
        <v>55</v>
      </c>
      <c r="B4" s="316"/>
      <c r="C4" s="316"/>
      <c r="D4" s="316"/>
      <c r="E4" s="316"/>
      <c r="F4" s="316"/>
      <c r="G4" s="316"/>
      <c r="H4" s="316"/>
      <c r="I4" s="316"/>
      <c r="J4" s="316"/>
      <c r="K4" s="316"/>
      <c r="L4" s="316"/>
      <c r="M4" s="316"/>
      <c r="N4" s="316"/>
      <c r="O4" s="316"/>
      <c r="P4" s="316"/>
      <c r="Q4" s="316"/>
      <c r="R4" s="316"/>
    </row>
    <row r="5" spans="1:19" ht="28.5" x14ac:dyDescent="0.2">
      <c r="A5" s="133" t="s">
        <v>57</v>
      </c>
      <c r="B5" s="317"/>
      <c r="C5" s="318"/>
      <c r="D5" s="318"/>
      <c r="E5" s="318"/>
      <c r="F5" s="318"/>
      <c r="G5" s="318"/>
      <c r="H5" s="318"/>
      <c r="I5" s="318"/>
      <c r="J5" s="318"/>
      <c r="K5" s="318"/>
      <c r="L5" s="318"/>
      <c r="M5" s="318"/>
      <c r="N5" s="318"/>
      <c r="O5" s="318"/>
      <c r="P5" s="318"/>
      <c r="Q5" s="318"/>
      <c r="R5" s="318"/>
    </row>
    <row r="6" spans="1:19" ht="28.5" x14ac:dyDescent="0.2">
      <c r="A6" s="134" t="s">
        <v>54</v>
      </c>
      <c r="B6" s="317"/>
      <c r="C6" s="318"/>
      <c r="D6" s="318"/>
      <c r="E6" s="318"/>
      <c r="F6" s="318"/>
      <c r="G6" s="318"/>
      <c r="H6" s="318"/>
      <c r="I6" s="318"/>
      <c r="J6" s="318"/>
      <c r="K6" s="318"/>
      <c r="L6" s="318"/>
      <c r="M6" s="318"/>
      <c r="N6" s="318"/>
      <c r="O6" s="318"/>
      <c r="P6" s="318"/>
      <c r="Q6" s="318"/>
      <c r="R6" s="318"/>
    </row>
    <row r="7" spans="1:19" x14ac:dyDescent="0.2">
      <c r="A7" s="318" t="s">
        <v>56</v>
      </c>
      <c r="B7" s="318"/>
      <c r="C7" s="318"/>
      <c r="D7" s="318"/>
      <c r="E7" s="318"/>
      <c r="F7" s="318"/>
      <c r="G7" s="318"/>
      <c r="H7" s="318"/>
      <c r="I7" s="318"/>
      <c r="J7" s="318"/>
      <c r="K7" s="318"/>
      <c r="L7" s="318"/>
      <c r="M7" s="318"/>
      <c r="N7" s="318"/>
      <c r="O7" s="318"/>
      <c r="P7" s="318"/>
      <c r="Q7" s="318"/>
      <c r="R7" s="318"/>
    </row>
    <row r="8" spans="1:19" s="138" customFormat="1" ht="39" customHeight="1" x14ac:dyDescent="0.2">
      <c r="A8" s="135" t="s">
        <v>20</v>
      </c>
      <c r="B8" s="273"/>
      <c r="C8" s="274"/>
      <c r="D8" s="274"/>
      <c r="E8" s="274"/>
      <c r="F8" s="274"/>
      <c r="G8" s="274"/>
      <c r="H8" s="274"/>
      <c r="I8" s="274"/>
      <c r="J8" s="274"/>
      <c r="K8" s="274"/>
      <c r="L8" s="275"/>
      <c r="M8" s="136" t="s">
        <v>21</v>
      </c>
      <c r="N8" s="136"/>
      <c r="O8" s="303" t="s">
        <v>22</v>
      </c>
      <c r="P8" s="303"/>
      <c r="Q8" s="312"/>
      <c r="R8" s="312"/>
    </row>
    <row r="9" spans="1:19" s="138" customFormat="1" ht="39" customHeight="1" x14ac:dyDescent="0.2">
      <c r="A9" s="135" t="s">
        <v>50</v>
      </c>
      <c r="B9" s="312"/>
      <c r="C9" s="312"/>
      <c r="D9" s="312"/>
      <c r="E9" s="305" t="s">
        <v>23</v>
      </c>
      <c r="F9" s="313"/>
      <c r="G9" s="314"/>
      <c r="H9" s="314"/>
      <c r="I9" s="303" t="s">
        <v>24</v>
      </c>
      <c r="J9" s="303"/>
      <c r="K9" s="315"/>
      <c r="L9" s="315"/>
      <c r="M9" s="305" t="s">
        <v>26</v>
      </c>
      <c r="N9" s="306"/>
      <c r="O9" s="319"/>
      <c r="P9" s="320"/>
      <c r="Q9" s="320"/>
      <c r="R9" s="321"/>
    </row>
    <row r="10" spans="1:19" s="138" customFormat="1" ht="38.25" customHeight="1" x14ac:dyDescent="0.2">
      <c r="A10" s="139" t="s">
        <v>42</v>
      </c>
      <c r="B10" s="140"/>
      <c r="C10" s="303" t="s">
        <v>52</v>
      </c>
      <c r="D10" s="303"/>
      <c r="E10" s="303"/>
      <c r="F10" s="322"/>
      <c r="G10" s="322"/>
      <c r="H10" s="322"/>
      <c r="I10" s="305" t="s">
        <v>53</v>
      </c>
      <c r="J10" s="306"/>
      <c r="K10" s="323"/>
      <c r="L10" s="324"/>
      <c r="M10" s="305" t="s">
        <v>51</v>
      </c>
      <c r="N10" s="306"/>
      <c r="O10" s="325"/>
      <c r="P10" s="326"/>
      <c r="Q10" s="326"/>
      <c r="R10" s="327"/>
    </row>
    <row r="11" spans="1:19" s="138" customFormat="1" ht="27.75" customHeight="1" x14ac:dyDescent="0.2">
      <c r="A11" s="139" t="s">
        <v>27</v>
      </c>
      <c r="B11" s="137"/>
      <c r="C11" s="303" t="s">
        <v>24</v>
      </c>
      <c r="D11" s="303"/>
      <c r="E11" s="303"/>
      <c r="F11" s="304"/>
      <c r="G11" s="304"/>
      <c r="H11" s="304"/>
      <c r="I11" s="305" t="s">
        <v>25</v>
      </c>
      <c r="J11" s="306"/>
      <c r="K11" s="307"/>
      <c r="L11" s="308"/>
      <c r="M11" s="305" t="s">
        <v>26</v>
      </c>
      <c r="N11" s="306"/>
      <c r="O11" s="273"/>
      <c r="P11" s="274"/>
      <c r="Q11" s="274"/>
      <c r="R11" s="275"/>
    </row>
    <row r="12" spans="1:19" s="138" customFormat="1" ht="27" customHeight="1" x14ac:dyDescent="0.2">
      <c r="A12" s="139" t="s">
        <v>27</v>
      </c>
      <c r="B12" s="137"/>
      <c r="C12" s="303" t="s">
        <v>24</v>
      </c>
      <c r="D12" s="303"/>
      <c r="E12" s="303"/>
      <c r="F12" s="304"/>
      <c r="G12" s="304"/>
      <c r="H12" s="304"/>
      <c r="I12" s="305" t="s">
        <v>25</v>
      </c>
      <c r="J12" s="306"/>
      <c r="K12" s="307"/>
      <c r="L12" s="308"/>
      <c r="M12" s="305" t="s">
        <v>26</v>
      </c>
      <c r="N12" s="306"/>
      <c r="O12" s="273"/>
      <c r="P12" s="274"/>
      <c r="Q12" s="274"/>
      <c r="R12" s="275"/>
    </row>
    <row r="13" spans="1:19" s="138" customFormat="1" ht="27.75" customHeight="1" thickBot="1" x14ac:dyDescent="0.25">
      <c r="A13" s="141" t="s">
        <v>27</v>
      </c>
      <c r="B13" s="142"/>
      <c r="C13" s="297" t="s">
        <v>24</v>
      </c>
      <c r="D13" s="297"/>
      <c r="E13" s="297"/>
      <c r="F13" s="298"/>
      <c r="G13" s="298"/>
      <c r="H13" s="298"/>
      <c r="I13" s="299" t="s">
        <v>25</v>
      </c>
      <c r="J13" s="300"/>
      <c r="K13" s="301"/>
      <c r="L13" s="302"/>
      <c r="M13" s="299" t="s">
        <v>26</v>
      </c>
      <c r="N13" s="300"/>
      <c r="O13" s="309"/>
      <c r="P13" s="310"/>
      <c r="Q13" s="310"/>
      <c r="R13" s="311"/>
    </row>
    <row r="14" spans="1:19" s="138" customFormat="1" ht="15" thickTop="1" x14ac:dyDescent="0.2">
      <c r="A14" s="277" t="s">
        <v>29</v>
      </c>
      <c r="B14" s="278"/>
      <c r="C14" s="279" t="s">
        <v>0</v>
      </c>
      <c r="D14" s="280"/>
      <c r="E14" s="281"/>
      <c r="F14" s="279" t="s">
        <v>1</v>
      </c>
      <c r="G14" s="285"/>
      <c r="H14" s="286"/>
      <c r="I14" s="143"/>
      <c r="J14" s="290" t="s">
        <v>2</v>
      </c>
      <c r="K14" s="285"/>
      <c r="L14" s="285"/>
      <c r="M14" s="285"/>
      <c r="N14" s="285"/>
      <c r="O14" s="285"/>
      <c r="P14" s="285"/>
      <c r="Q14" s="285"/>
      <c r="R14" s="291"/>
      <c r="S14" s="138" t="s">
        <v>3</v>
      </c>
    </row>
    <row r="15" spans="1:19" s="138" customFormat="1" x14ac:dyDescent="0.2">
      <c r="A15" s="293" t="s">
        <v>28</v>
      </c>
      <c r="B15" s="294"/>
      <c r="C15" s="282"/>
      <c r="D15" s="283"/>
      <c r="E15" s="284"/>
      <c r="F15" s="287"/>
      <c r="G15" s="288"/>
      <c r="H15" s="289"/>
      <c r="I15" s="144"/>
      <c r="J15" s="287"/>
      <c r="K15" s="288"/>
      <c r="L15" s="288"/>
      <c r="M15" s="288"/>
      <c r="N15" s="288"/>
      <c r="O15" s="288"/>
      <c r="P15" s="288"/>
      <c r="Q15" s="288"/>
      <c r="R15" s="292"/>
    </row>
    <row r="16" spans="1:19" ht="99.75" x14ac:dyDescent="0.2">
      <c r="A16" s="295" t="s">
        <v>4</v>
      </c>
      <c r="B16" s="296"/>
      <c r="C16" s="145" t="s">
        <v>5</v>
      </c>
      <c r="D16" s="146" t="s">
        <v>6</v>
      </c>
      <c r="E16" s="146" t="s">
        <v>47</v>
      </c>
      <c r="F16" s="146" t="s">
        <v>5</v>
      </c>
      <c r="G16" s="146" t="s">
        <v>6</v>
      </c>
      <c r="H16" s="146" t="s">
        <v>47</v>
      </c>
      <c r="I16" s="147" t="s">
        <v>7</v>
      </c>
      <c r="J16" s="148" t="s">
        <v>8</v>
      </c>
      <c r="K16" s="149" t="s">
        <v>9</v>
      </c>
      <c r="L16" s="149" t="s">
        <v>10</v>
      </c>
      <c r="M16" s="149" t="s">
        <v>48</v>
      </c>
      <c r="N16" s="149" t="s">
        <v>49</v>
      </c>
      <c r="O16" s="149"/>
      <c r="P16" s="149" t="s">
        <v>9</v>
      </c>
      <c r="Q16" s="150"/>
      <c r="R16" s="151" t="s">
        <v>8</v>
      </c>
    </row>
    <row r="17" spans="1:18" s="138" customFormat="1" x14ac:dyDescent="0.2">
      <c r="A17" s="264" t="s">
        <v>43</v>
      </c>
      <c r="B17" s="265"/>
      <c r="C17" s="137">
        <v>1</v>
      </c>
      <c r="D17" s="137">
        <v>12</v>
      </c>
      <c r="E17" s="137">
        <v>2005</v>
      </c>
      <c r="F17" s="137">
        <v>20</v>
      </c>
      <c r="G17" s="137">
        <v>12</v>
      </c>
      <c r="H17" s="137">
        <v>2008</v>
      </c>
      <c r="I17" s="152"/>
      <c r="J17" s="153">
        <f t="shared" ref="J17:J21" si="0">((F17+(G17*30)+(H17*360))-(C17+(D17*30)+(E17*360))+1)-I17</f>
        <v>1100</v>
      </c>
      <c r="K17" s="154">
        <f t="shared" ref="K17:K36" si="1">J17/30</f>
        <v>36.666666666666664</v>
      </c>
      <c r="L17" s="154">
        <f t="shared" ref="L17:L36" si="2">J17/360</f>
        <v>3.0555555555555554</v>
      </c>
      <c r="M17" s="155">
        <f t="shared" ref="M17:M36" si="3">ROUNDDOWN(L17,0)</f>
        <v>3</v>
      </c>
      <c r="N17" s="155">
        <f t="shared" ref="N17:N36" si="4">L17-M17</f>
        <v>5.5555555555555358E-2</v>
      </c>
      <c r="O17" s="155">
        <f t="shared" ref="O17:O36" si="5">12*N17</f>
        <v>0.6666666666666643</v>
      </c>
      <c r="P17" s="155">
        <f t="shared" ref="P17:P36" si="6">ROUNDDOWN(O17,0)</f>
        <v>0</v>
      </c>
      <c r="Q17" s="156">
        <f t="shared" ref="Q17:Q36" si="7">O17-P17</f>
        <v>0.6666666666666643</v>
      </c>
      <c r="R17" s="157">
        <f t="shared" ref="R17:R36" si="8">Q17*30</f>
        <v>19.999999999999929</v>
      </c>
    </row>
    <row r="18" spans="1:18" s="138" customFormat="1" x14ac:dyDescent="0.2">
      <c r="A18" s="264" t="s">
        <v>44</v>
      </c>
      <c r="B18" s="265"/>
      <c r="C18" s="137">
        <v>7</v>
      </c>
      <c r="D18" s="137">
        <v>1</v>
      </c>
      <c r="E18" s="137">
        <v>2009</v>
      </c>
      <c r="F18" s="137">
        <v>31</v>
      </c>
      <c r="G18" s="137">
        <v>3</v>
      </c>
      <c r="H18" s="137">
        <v>2011</v>
      </c>
      <c r="I18" s="152"/>
      <c r="J18" s="153">
        <f>((F18+(G18*30)+(H18*360))-(C18+(D18*30)+(E18*360))+1)-I18</f>
        <v>805</v>
      </c>
      <c r="K18" s="154">
        <f t="shared" si="1"/>
        <v>26.833333333333332</v>
      </c>
      <c r="L18" s="154">
        <f t="shared" si="2"/>
        <v>2.2361111111111112</v>
      </c>
      <c r="M18" s="155">
        <f t="shared" si="3"/>
        <v>2</v>
      </c>
      <c r="N18" s="155">
        <f t="shared" si="4"/>
        <v>0.23611111111111116</v>
      </c>
      <c r="O18" s="155">
        <f t="shared" si="5"/>
        <v>2.8333333333333339</v>
      </c>
      <c r="P18" s="155">
        <f t="shared" si="6"/>
        <v>2</v>
      </c>
      <c r="Q18" s="156">
        <f t="shared" si="7"/>
        <v>0.83333333333333393</v>
      </c>
      <c r="R18" s="157">
        <f t="shared" si="8"/>
        <v>25.000000000000018</v>
      </c>
    </row>
    <row r="19" spans="1:18" s="138" customFormat="1" x14ac:dyDescent="0.2">
      <c r="A19" s="264" t="s">
        <v>45</v>
      </c>
      <c r="B19" s="265"/>
      <c r="C19" s="137">
        <v>5</v>
      </c>
      <c r="D19" s="137">
        <v>4</v>
      </c>
      <c r="E19" s="137">
        <v>2011</v>
      </c>
      <c r="F19" s="137">
        <v>31</v>
      </c>
      <c r="G19" s="137">
        <v>12</v>
      </c>
      <c r="H19" s="137">
        <v>2013</v>
      </c>
      <c r="I19" s="152"/>
      <c r="J19" s="153">
        <f>((F19+(G19*30)+(H19*360))-(C19+(D19*30)+(E19*360))+1)-I19</f>
        <v>987</v>
      </c>
      <c r="K19" s="154">
        <f t="shared" si="1"/>
        <v>32.9</v>
      </c>
      <c r="L19" s="154">
        <f t="shared" si="2"/>
        <v>2.7416666666666667</v>
      </c>
      <c r="M19" s="155">
        <f t="shared" si="3"/>
        <v>2</v>
      </c>
      <c r="N19" s="155">
        <f t="shared" si="4"/>
        <v>0.7416666666666667</v>
      </c>
      <c r="O19" s="155">
        <f t="shared" si="5"/>
        <v>8.9</v>
      </c>
      <c r="P19" s="155">
        <f t="shared" si="6"/>
        <v>8</v>
      </c>
      <c r="Q19" s="156">
        <f t="shared" si="7"/>
        <v>0.90000000000000036</v>
      </c>
      <c r="R19" s="157">
        <f t="shared" si="8"/>
        <v>27.000000000000011</v>
      </c>
    </row>
    <row r="20" spans="1:18" s="138" customFormat="1" x14ac:dyDescent="0.2">
      <c r="A20" s="264" t="s">
        <v>46</v>
      </c>
      <c r="B20" s="265"/>
      <c r="C20" s="137">
        <v>3</v>
      </c>
      <c r="D20" s="137">
        <v>10</v>
      </c>
      <c r="E20" s="137">
        <v>2013</v>
      </c>
      <c r="F20" s="137">
        <v>31</v>
      </c>
      <c r="G20" s="137">
        <v>12</v>
      </c>
      <c r="H20" s="137">
        <v>2013</v>
      </c>
      <c r="I20" s="152"/>
      <c r="J20" s="153">
        <f t="shared" si="0"/>
        <v>89</v>
      </c>
      <c r="K20" s="154">
        <f t="shared" si="1"/>
        <v>2.9666666666666668</v>
      </c>
      <c r="L20" s="154">
        <f t="shared" si="2"/>
        <v>0.24722222222222223</v>
      </c>
      <c r="M20" s="155">
        <f t="shared" si="3"/>
        <v>0</v>
      </c>
      <c r="N20" s="155">
        <f t="shared" si="4"/>
        <v>0.24722222222222223</v>
      </c>
      <c r="O20" s="155">
        <f t="shared" si="5"/>
        <v>2.9666666666666668</v>
      </c>
      <c r="P20" s="155">
        <f t="shared" si="6"/>
        <v>2</v>
      </c>
      <c r="Q20" s="156">
        <f t="shared" si="7"/>
        <v>0.96666666666666679</v>
      </c>
      <c r="R20" s="157">
        <f t="shared" si="8"/>
        <v>29.000000000000004</v>
      </c>
    </row>
    <row r="21" spans="1:18" s="138" customFormat="1" x14ac:dyDescent="0.2">
      <c r="A21" s="264" t="s">
        <v>46</v>
      </c>
      <c r="B21" s="265"/>
      <c r="C21" s="137">
        <v>7</v>
      </c>
      <c r="D21" s="137">
        <v>1</v>
      </c>
      <c r="E21" s="137">
        <v>2014</v>
      </c>
      <c r="F21" s="137">
        <v>31</v>
      </c>
      <c r="G21" s="137">
        <v>12</v>
      </c>
      <c r="H21" s="137">
        <v>2014</v>
      </c>
      <c r="I21" s="152"/>
      <c r="J21" s="153">
        <f t="shared" si="0"/>
        <v>355</v>
      </c>
      <c r="K21" s="154">
        <f t="shared" si="1"/>
        <v>11.833333333333334</v>
      </c>
      <c r="L21" s="154">
        <f t="shared" si="2"/>
        <v>0.98611111111111116</v>
      </c>
      <c r="M21" s="155">
        <f t="shared" si="3"/>
        <v>0</v>
      </c>
      <c r="N21" s="155">
        <f t="shared" si="4"/>
        <v>0.98611111111111116</v>
      </c>
      <c r="O21" s="155">
        <f t="shared" si="5"/>
        <v>11.833333333333334</v>
      </c>
      <c r="P21" s="155">
        <f t="shared" si="6"/>
        <v>11</v>
      </c>
      <c r="Q21" s="156">
        <f t="shared" si="7"/>
        <v>0.83333333333333393</v>
      </c>
      <c r="R21" s="157">
        <f t="shared" si="8"/>
        <v>25.000000000000018</v>
      </c>
    </row>
    <row r="22" spans="1:18" s="138" customFormat="1" x14ac:dyDescent="0.2">
      <c r="A22" s="264" t="s">
        <v>46</v>
      </c>
      <c r="B22" s="265"/>
      <c r="C22" s="137">
        <v>9</v>
      </c>
      <c r="D22" s="137">
        <v>1</v>
      </c>
      <c r="E22" s="137">
        <v>2015</v>
      </c>
      <c r="F22" s="137">
        <v>31</v>
      </c>
      <c r="G22" s="137">
        <v>12</v>
      </c>
      <c r="H22" s="137">
        <v>2015</v>
      </c>
      <c r="I22" s="152"/>
      <c r="J22" s="153">
        <f>((F22+(G22*30)+(H22*360))-(C22+(D22*30)+(E22*360))+1)-I22</f>
        <v>353</v>
      </c>
      <c r="K22" s="154">
        <f t="shared" si="1"/>
        <v>11.766666666666667</v>
      </c>
      <c r="L22" s="154">
        <f t="shared" si="2"/>
        <v>0.98055555555555551</v>
      </c>
      <c r="M22" s="155">
        <f t="shared" si="3"/>
        <v>0</v>
      </c>
      <c r="N22" s="155">
        <f t="shared" si="4"/>
        <v>0.98055555555555551</v>
      </c>
      <c r="O22" s="155">
        <f t="shared" si="5"/>
        <v>11.766666666666666</v>
      </c>
      <c r="P22" s="155">
        <f t="shared" si="6"/>
        <v>11</v>
      </c>
      <c r="Q22" s="156">
        <f t="shared" si="7"/>
        <v>0.76666666666666572</v>
      </c>
      <c r="R22" s="157">
        <f t="shared" si="8"/>
        <v>22.999999999999972</v>
      </c>
    </row>
    <row r="23" spans="1:18" s="138" customFormat="1" x14ac:dyDescent="0.2">
      <c r="A23" s="264" t="s">
        <v>46</v>
      </c>
      <c r="B23" s="265"/>
      <c r="C23" s="137">
        <v>13</v>
      </c>
      <c r="D23" s="137">
        <v>1</v>
      </c>
      <c r="E23" s="137">
        <v>2016</v>
      </c>
      <c r="F23" s="137">
        <v>31</v>
      </c>
      <c r="G23" s="137">
        <v>1</v>
      </c>
      <c r="H23" s="137">
        <v>2016</v>
      </c>
      <c r="I23" s="152"/>
      <c r="J23" s="153">
        <f>((F23+(G23*30)+(H23*360))-(C23+(D23*30)+(E23*360))+1)-I23</f>
        <v>19</v>
      </c>
      <c r="K23" s="154">
        <f t="shared" si="1"/>
        <v>0.6333333333333333</v>
      </c>
      <c r="L23" s="154">
        <f t="shared" si="2"/>
        <v>5.2777777777777778E-2</v>
      </c>
      <c r="M23" s="155">
        <f t="shared" si="3"/>
        <v>0</v>
      </c>
      <c r="N23" s="155">
        <f t="shared" si="4"/>
        <v>5.2777777777777778E-2</v>
      </c>
      <c r="O23" s="155">
        <f t="shared" si="5"/>
        <v>0.6333333333333333</v>
      </c>
      <c r="P23" s="155">
        <f t="shared" si="6"/>
        <v>0</v>
      </c>
      <c r="Q23" s="156">
        <f t="shared" si="7"/>
        <v>0.6333333333333333</v>
      </c>
      <c r="R23" s="157">
        <f t="shared" si="8"/>
        <v>19</v>
      </c>
    </row>
    <row r="24" spans="1:18" s="138" customFormat="1" x14ac:dyDescent="0.2">
      <c r="A24" s="264" t="s">
        <v>43</v>
      </c>
      <c r="B24" s="265"/>
      <c r="C24" s="276">
        <v>38687</v>
      </c>
      <c r="D24" s="274"/>
      <c r="E24" s="275"/>
      <c r="F24" s="276">
        <v>39802</v>
      </c>
      <c r="G24" s="274"/>
      <c r="H24" s="275"/>
      <c r="I24" s="152"/>
      <c r="J24" s="158">
        <f>+F24-C24</f>
        <v>1115</v>
      </c>
      <c r="K24" s="154">
        <f t="shared" si="1"/>
        <v>37.166666666666664</v>
      </c>
      <c r="L24" s="154">
        <f t="shared" si="2"/>
        <v>3.0972222222222223</v>
      </c>
      <c r="M24" s="155">
        <f t="shared" si="3"/>
        <v>3</v>
      </c>
      <c r="N24" s="155">
        <f t="shared" si="4"/>
        <v>9.7222222222222321E-2</v>
      </c>
      <c r="O24" s="155">
        <f t="shared" si="5"/>
        <v>1.1666666666666679</v>
      </c>
      <c r="P24" s="155">
        <f t="shared" si="6"/>
        <v>1</v>
      </c>
      <c r="Q24" s="156">
        <f t="shared" si="7"/>
        <v>0.16666666666666785</v>
      </c>
      <c r="R24" s="157">
        <f t="shared" si="8"/>
        <v>5.0000000000000355</v>
      </c>
    </row>
    <row r="25" spans="1:18" s="138" customFormat="1" x14ac:dyDescent="0.2">
      <c r="A25" s="264" t="s">
        <v>44</v>
      </c>
      <c r="B25" s="265"/>
      <c r="C25" s="273"/>
      <c r="D25" s="274"/>
      <c r="E25" s="275"/>
      <c r="F25" s="273"/>
      <c r="G25" s="274"/>
      <c r="H25" s="275"/>
      <c r="I25" s="152"/>
      <c r="J25" s="153">
        <f>((F25+(G25*30)+(H25*360))-(C25+(D25*30)+(E25*360))+1)-I25</f>
        <v>1</v>
      </c>
      <c r="K25" s="154">
        <f t="shared" si="1"/>
        <v>3.3333333333333333E-2</v>
      </c>
      <c r="L25" s="154">
        <f t="shared" si="2"/>
        <v>2.7777777777777779E-3</v>
      </c>
      <c r="M25" s="155">
        <f t="shared" si="3"/>
        <v>0</v>
      </c>
      <c r="N25" s="155">
        <f t="shared" si="4"/>
        <v>2.7777777777777779E-3</v>
      </c>
      <c r="O25" s="155">
        <f t="shared" si="5"/>
        <v>3.3333333333333333E-2</v>
      </c>
      <c r="P25" s="155">
        <f t="shared" si="6"/>
        <v>0</v>
      </c>
      <c r="Q25" s="156">
        <f t="shared" si="7"/>
        <v>3.3333333333333333E-2</v>
      </c>
      <c r="R25" s="157">
        <f t="shared" si="8"/>
        <v>1</v>
      </c>
    </row>
    <row r="26" spans="1:18" s="138" customFormat="1" x14ac:dyDescent="0.2">
      <c r="A26" s="264" t="s">
        <v>45</v>
      </c>
      <c r="B26" s="265"/>
      <c r="C26" s="273"/>
      <c r="D26" s="274"/>
      <c r="E26" s="275"/>
      <c r="F26" s="273"/>
      <c r="G26" s="274"/>
      <c r="H26" s="275"/>
      <c r="I26" s="152"/>
      <c r="J26" s="153">
        <f>((F26+(G26*30)+(H26*360))-(C26+(D26*30)+(E26*360))+1)-I26</f>
        <v>1</v>
      </c>
      <c r="K26" s="154">
        <f t="shared" si="1"/>
        <v>3.3333333333333333E-2</v>
      </c>
      <c r="L26" s="154">
        <f t="shared" si="2"/>
        <v>2.7777777777777779E-3</v>
      </c>
      <c r="M26" s="155">
        <f t="shared" si="3"/>
        <v>0</v>
      </c>
      <c r="N26" s="155">
        <f t="shared" si="4"/>
        <v>2.7777777777777779E-3</v>
      </c>
      <c r="O26" s="155">
        <f t="shared" si="5"/>
        <v>3.3333333333333333E-2</v>
      </c>
      <c r="P26" s="155">
        <f t="shared" si="6"/>
        <v>0</v>
      </c>
      <c r="Q26" s="156">
        <f t="shared" si="7"/>
        <v>3.3333333333333333E-2</v>
      </c>
      <c r="R26" s="157">
        <f t="shared" si="8"/>
        <v>1</v>
      </c>
    </row>
    <row r="27" spans="1:18" s="138" customFormat="1" ht="15" customHeight="1" x14ac:dyDescent="0.2">
      <c r="A27" s="264" t="s">
        <v>46</v>
      </c>
      <c r="B27" s="265"/>
      <c r="C27" s="273"/>
      <c r="D27" s="274"/>
      <c r="E27" s="275"/>
      <c r="F27" s="273"/>
      <c r="G27" s="274"/>
      <c r="H27" s="275"/>
      <c r="I27" s="152"/>
      <c r="J27" s="153">
        <f t="shared" ref="J27:J34" si="9">((F27+(G27*30)+(H27*360))-(C27+(D27*30)+(E27*360))+1)-I27</f>
        <v>1</v>
      </c>
      <c r="K27" s="154">
        <f t="shared" si="1"/>
        <v>3.3333333333333333E-2</v>
      </c>
      <c r="L27" s="154">
        <f t="shared" si="2"/>
        <v>2.7777777777777779E-3</v>
      </c>
      <c r="M27" s="155">
        <f t="shared" si="3"/>
        <v>0</v>
      </c>
      <c r="N27" s="155">
        <f t="shared" si="4"/>
        <v>2.7777777777777779E-3</v>
      </c>
      <c r="O27" s="155">
        <f t="shared" si="5"/>
        <v>3.3333333333333333E-2</v>
      </c>
      <c r="P27" s="155">
        <f t="shared" si="6"/>
        <v>0</v>
      </c>
      <c r="Q27" s="156">
        <f t="shared" si="7"/>
        <v>3.3333333333333333E-2</v>
      </c>
      <c r="R27" s="157">
        <f t="shared" si="8"/>
        <v>1</v>
      </c>
    </row>
    <row r="28" spans="1:18" s="138" customFormat="1" ht="15" customHeight="1" x14ac:dyDescent="0.2">
      <c r="A28" s="264" t="s">
        <v>46</v>
      </c>
      <c r="B28" s="265"/>
      <c r="C28" s="273"/>
      <c r="D28" s="274"/>
      <c r="E28" s="275"/>
      <c r="F28" s="273"/>
      <c r="G28" s="274"/>
      <c r="H28" s="275"/>
      <c r="I28" s="152"/>
      <c r="J28" s="153">
        <f t="shared" si="9"/>
        <v>1</v>
      </c>
      <c r="K28" s="154">
        <f t="shared" si="1"/>
        <v>3.3333333333333333E-2</v>
      </c>
      <c r="L28" s="154">
        <f t="shared" si="2"/>
        <v>2.7777777777777779E-3</v>
      </c>
      <c r="M28" s="155">
        <f t="shared" si="3"/>
        <v>0</v>
      </c>
      <c r="N28" s="155">
        <f t="shared" si="4"/>
        <v>2.7777777777777779E-3</v>
      </c>
      <c r="O28" s="155">
        <f t="shared" si="5"/>
        <v>3.3333333333333333E-2</v>
      </c>
      <c r="P28" s="155">
        <f t="shared" si="6"/>
        <v>0</v>
      </c>
      <c r="Q28" s="156">
        <f t="shared" si="7"/>
        <v>3.3333333333333333E-2</v>
      </c>
      <c r="R28" s="157">
        <f t="shared" si="8"/>
        <v>1</v>
      </c>
    </row>
    <row r="29" spans="1:18" s="138" customFormat="1" x14ac:dyDescent="0.2">
      <c r="A29" s="264" t="s">
        <v>46</v>
      </c>
      <c r="B29" s="265"/>
      <c r="C29" s="273"/>
      <c r="D29" s="274"/>
      <c r="E29" s="275"/>
      <c r="F29" s="273"/>
      <c r="G29" s="274"/>
      <c r="H29" s="275"/>
      <c r="I29" s="152"/>
      <c r="J29" s="153">
        <f t="shared" si="9"/>
        <v>1</v>
      </c>
      <c r="K29" s="154">
        <f t="shared" si="1"/>
        <v>3.3333333333333333E-2</v>
      </c>
      <c r="L29" s="154">
        <f t="shared" si="2"/>
        <v>2.7777777777777779E-3</v>
      </c>
      <c r="M29" s="155">
        <f t="shared" si="3"/>
        <v>0</v>
      </c>
      <c r="N29" s="155">
        <f t="shared" si="4"/>
        <v>2.7777777777777779E-3</v>
      </c>
      <c r="O29" s="155">
        <f t="shared" si="5"/>
        <v>3.3333333333333333E-2</v>
      </c>
      <c r="P29" s="155">
        <f t="shared" si="6"/>
        <v>0</v>
      </c>
      <c r="Q29" s="156">
        <f t="shared" si="7"/>
        <v>3.3333333333333333E-2</v>
      </c>
      <c r="R29" s="157">
        <f t="shared" si="8"/>
        <v>1</v>
      </c>
    </row>
    <row r="30" spans="1:18" s="138" customFormat="1" x14ac:dyDescent="0.2">
      <c r="A30" s="264" t="s">
        <v>46</v>
      </c>
      <c r="B30" s="265"/>
      <c r="C30" s="273"/>
      <c r="D30" s="274"/>
      <c r="E30" s="275"/>
      <c r="F30" s="273"/>
      <c r="G30" s="274"/>
      <c r="H30" s="275"/>
      <c r="I30" s="152"/>
      <c r="J30" s="153">
        <f t="shared" si="9"/>
        <v>1</v>
      </c>
      <c r="K30" s="154">
        <f t="shared" si="1"/>
        <v>3.3333333333333333E-2</v>
      </c>
      <c r="L30" s="154">
        <f t="shared" si="2"/>
        <v>2.7777777777777779E-3</v>
      </c>
      <c r="M30" s="155">
        <f t="shared" si="3"/>
        <v>0</v>
      </c>
      <c r="N30" s="155">
        <f t="shared" si="4"/>
        <v>2.7777777777777779E-3</v>
      </c>
      <c r="O30" s="155">
        <f t="shared" si="5"/>
        <v>3.3333333333333333E-2</v>
      </c>
      <c r="P30" s="155">
        <f t="shared" si="6"/>
        <v>0</v>
      </c>
      <c r="Q30" s="156">
        <f t="shared" si="7"/>
        <v>3.3333333333333333E-2</v>
      </c>
      <c r="R30" s="157">
        <f t="shared" si="8"/>
        <v>1</v>
      </c>
    </row>
    <row r="31" spans="1:18" s="138" customFormat="1" x14ac:dyDescent="0.2">
      <c r="A31" s="264" t="s">
        <v>4</v>
      </c>
      <c r="B31" s="265"/>
      <c r="C31" s="137">
        <v>1</v>
      </c>
      <c r="D31" s="137">
        <v>12</v>
      </c>
      <c r="E31" s="137">
        <v>2005</v>
      </c>
      <c r="F31" s="137">
        <v>20</v>
      </c>
      <c r="G31" s="137">
        <v>12</v>
      </c>
      <c r="H31" s="137">
        <v>2008</v>
      </c>
      <c r="I31" s="152"/>
      <c r="J31" s="153">
        <f>((F31+(G31/30)+(H31*360))-(C31+(D31/30)+(E31*360))+1)</f>
        <v>1100</v>
      </c>
      <c r="K31" s="154">
        <f t="shared" si="1"/>
        <v>36.666666666666664</v>
      </c>
      <c r="L31" s="154">
        <f t="shared" si="2"/>
        <v>3.0555555555555554</v>
      </c>
      <c r="M31" s="155">
        <f>+L31-N31</f>
        <v>5.5555555555555358E-2</v>
      </c>
      <c r="N31" s="155">
        <f>ROUNDDOWN(L31,0)</f>
        <v>3</v>
      </c>
      <c r="O31" s="155">
        <f>12*N31</f>
        <v>36</v>
      </c>
      <c r="P31" s="155">
        <f t="shared" si="6"/>
        <v>36</v>
      </c>
      <c r="Q31" s="156">
        <f t="shared" si="7"/>
        <v>0</v>
      </c>
      <c r="R31" s="157">
        <f t="shared" si="8"/>
        <v>0</v>
      </c>
    </row>
    <row r="32" spans="1:18" s="138" customFormat="1" x14ac:dyDescent="0.2">
      <c r="A32" s="264" t="s">
        <v>4</v>
      </c>
      <c r="B32" s="265"/>
      <c r="C32" s="137"/>
      <c r="D32" s="137"/>
      <c r="E32" s="137"/>
      <c r="F32" s="137"/>
      <c r="G32" s="137"/>
      <c r="H32" s="137"/>
      <c r="I32" s="152"/>
      <c r="J32" s="153">
        <f>((F32+(G32*30)+(H32*360))-(C32+(D32*30)+(E32*360))+1)-I32</f>
        <v>1</v>
      </c>
      <c r="K32" s="154">
        <f t="shared" si="1"/>
        <v>3.3333333333333333E-2</v>
      </c>
      <c r="L32" s="154">
        <f t="shared" si="2"/>
        <v>2.7777777777777779E-3</v>
      </c>
      <c r="M32" s="155">
        <f t="shared" si="3"/>
        <v>0</v>
      </c>
      <c r="N32" s="155">
        <f t="shared" si="4"/>
        <v>2.7777777777777779E-3</v>
      </c>
      <c r="O32" s="155">
        <f t="shared" si="5"/>
        <v>3.3333333333333333E-2</v>
      </c>
      <c r="P32" s="155">
        <f t="shared" si="6"/>
        <v>0</v>
      </c>
      <c r="Q32" s="156">
        <f t="shared" si="7"/>
        <v>3.3333333333333333E-2</v>
      </c>
      <c r="R32" s="157">
        <f t="shared" si="8"/>
        <v>1</v>
      </c>
    </row>
    <row r="33" spans="1:19" s="138" customFormat="1" x14ac:dyDescent="0.2">
      <c r="A33" s="264" t="s">
        <v>4</v>
      </c>
      <c r="B33" s="265"/>
      <c r="C33" s="137"/>
      <c r="D33" s="137"/>
      <c r="E33" s="137"/>
      <c r="F33" s="137"/>
      <c r="G33" s="137"/>
      <c r="H33" s="137"/>
      <c r="I33" s="152"/>
      <c r="J33" s="153">
        <f>((F33+(G33*30)+(H33*360))-(C33+(D33*30)+(E33*360))+1)-I33</f>
        <v>1</v>
      </c>
      <c r="K33" s="154">
        <f t="shared" si="1"/>
        <v>3.3333333333333333E-2</v>
      </c>
      <c r="L33" s="154">
        <f t="shared" si="2"/>
        <v>2.7777777777777779E-3</v>
      </c>
      <c r="M33" s="155">
        <f t="shared" si="3"/>
        <v>0</v>
      </c>
      <c r="N33" s="155">
        <f t="shared" si="4"/>
        <v>2.7777777777777779E-3</v>
      </c>
      <c r="O33" s="155">
        <f t="shared" si="5"/>
        <v>3.3333333333333333E-2</v>
      </c>
      <c r="P33" s="155">
        <f t="shared" si="6"/>
        <v>0</v>
      </c>
      <c r="Q33" s="156">
        <f t="shared" si="7"/>
        <v>3.3333333333333333E-2</v>
      </c>
      <c r="R33" s="157">
        <f t="shared" si="8"/>
        <v>1</v>
      </c>
    </row>
    <row r="34" spans="1:19" s="138" customFormat="1" x14ac:dyDescent="0.2">
      <c r="A34" s="264" t="s">
        <v>4</v>
      </c>
      <c r="B34" s="265"/>
      <c r="C34" s="137"/>
      <c r="D34" s="137"/>
      <c r="E34" s="137"/>
      <c r="F34" s="137"/>
      <c r="G34" s="137"/>
      <c r="H34" s="137"/>
      <c r="I34" s="152"/>
      <c r="J34" s="153">
        <f t="shared" si="9"/>
        <v>1</v>
      </c>
      <c r="K34" s="154">
        <f t="shared" si="1"/>
        <v>3.3333333333333333E-2</v>
      </c>
      <c r="L34" s="154">
        <f t="shared" si="2"/>
        <v>2.7777777777777779E-3</v>
      </c>
      <c r="M34" s="155">
        <f t="shared" si="3"/>
        <v>0</v>
      </c>
      <c r="N34" s="155">
        <f t="shared" si="4"/>
        <v>2.7777777777777779E-3</v>
      </c>
      <c r="O34" s="155">
        <f t="shared" si="5"/>
        <v>3.3333333333333333E-2</v>
      </c>
      <c r="P34" s="155">
        <f t="shared" si="6"/>
        <v>0</v>
      </c>
      <c r="Q34" s="156">
        <f t="shared" si="7"/>
        <v>3.3333333333333333E-2</v>
      </c>
      <c r="R34" s="157">
        <f t="shared" si="8"/>
        <v>1</v>
      </c>
    </row>
    <row r="35" spans="1:19" s="138" customFormat="1" x14ac:dyDescent="0.2">
      <c r="A35" s="264" t="s">
        <v>4</v>
      </c>
      <c r="B35" s="265"/>
      <c r="C35" s="137"/>
      <c r="D35" s="137"/>
      <c r="E35" s="137"/>
      <c r="F35" s="137"/>
      <c r="G35" s="137"/>
      <c r="H35" s="137"/>
      <c r="I35" s="152"/>
      <c r="J35" s="153">
        <f>((F35+(G35*30)+(H35*360))-(C35+(D35*30)+(E35*360))+1)-I35</f>
        <v>1</v>
      </c>
      <c r="K35" s="154">
        <f t="shared" si="1"/>
        <v>3.3333333333333333E-2</v>
      </c>
      <c r="L35" s="154">
        <f t="shared" si="2"/>
        <v>2.7777777777777779E-3</v>
      </c>
      <c r="M35" s="155">
        <f t="shared" si="3"/>
        <v>0</v>
      </c>
      <c r="N35" s="155">
        <f t="shared" si="4"/>
        <v>2.7777777777777779E-3</v>
      </c>
      <c r="O35" s="155">
        <f t="shared" si="5"/>
        <v>3.3333333333333333E-2</v>
      </c>
      <c r="P35" s="155">
        <f t="shared" si="6"/>
        <v>0</v>
      </c>
      <c r="Q35" s="156">
        <f t="shared" si="7"/>
        <v>3.3333333333333333E-2</v>
      </c>
      <c r="R35" s="157">
        <f t="shared" si="8"/>
        <v>1</v>
      </c>
    </row>
    <row r="36" spans="1:19" s="138" customFormat="1" x14ac:dyDescent="0.2">
      <c r="A36" s="264" t="s">
        <v>4</v>
      </c>
      <c r="B36" s="265"/>
      <c r="C36" s="137"/>
      <c r="D36" s="137"/>
      <c r="E36" s="137"/>
      <c r="F36" s="137"/>
      <c r="G36" s="137"/>
      <c r="H36" s="137"/>
      <c r="I36" s="152"/>
      <c r="J36" s="153">
        <f>((F36+(G36*30)+(H36*360))-(C36+(D36*30)+(E36*360))+1)-I36</f>
        <v>1</v>
      </c>
      <c r="K36" s="154">
        <f t="shared" si="1"/>
        <v>3.3333333333333333E-2</v>
      </c>
      <c r="L36" s="154">
        <f t="shared" si="2"/>
        <v>2.7777777777777779E-3</v>
      </c>
      <c r="M36" s="155">
        <f t="shared" si="3"/>
        <v>0</v>
      </c>
      <c r="N36" s="155">
        <f t="shared" si="4"/>
        <v>2.7777777777777779E-3</v>
      </c>
      <c r="O36" s="155">
        <f t="shared" si="5"/>
        <v>3.3333333333333333E-2</v>
      </c>
      <c r="P36" s="155">
        <f t="shared" si="6"/>
        <v>0</v>
      </c>
      <c r="Q36" s="156">
        <f t="shared" si="7"/>
        <v>3.3333333333333333E-2</v>
      </c>
      <c r="R36" s="157">
        <f t="shared" si="8"/>
        <v>1</v>
      </c>
    </row>
    <row r="37" spans="1:19" s="138" customFormat="1" ht="15" thickBot="1" x14ac:dyDescent="0.25">
      <c r="A37" s="266"/>
      <c r="B37" s="267"/>
      <c r="C37" s="159"/>
      <c r="D37" s="159"/>
      <c r="E37" s="159"/>
      <c r="F37" s="159"/>
      <c r="G37" s="159"/>
      <c r="H37" s="159"/>
      <c r="I37" s="160"/>
      <c r="J37" s="161"/>
      <c r="K37" s="162"/>
      <c r="L37" s="162"/>
      <c r="M37" s="163"/>
      <c r="N37" s="163"/>
      <c r="O37" s="163"/>
      <c r="P37" s="163"/>
      <c r="Q37" s="164"/>
      <c r="R37" s="165"/>
    </row>
    <row r="38" spans="1:19" ht="15" thickTop="1" x14ac:dyDescent="0.2">
      <c r="A38" s="268"/>
      <c r="B38" s="268"/>
      <c r="C38" s="268"/>
      <c r="D38" s="268"/>
      <c r="E38" s="268"/>
      <c r="F38" s="268"/>
      <c r="G38" s="268"/>
      <c r="H38" s="268"/>
      <c r="I38" s="167"/>
      <c r="J38" s="168"/>
      <c r="K38" s="169"/>
      <c r="L38" s="169"/>
      <c r="M38" s="169">
        <f>SUM(M27:M37)</f>
        <v>5.5555555555555358E-2</v>
      </c>
      <c r="N38" s="170"/>
      <c r="O38" s="169"/>
      <c r="P38" s="169">
        <f>SUM(P27:P37)</f>
        <v>36</v>
      </c>
      <c r="Q38" s="169" t="e">
        <f>SUM(#REF!)</f>
        <v>#REF!</v>
      </c>
      <c r="R38" s="169">
        <f>SUM(R27:R37)</f>
        <v>9</v>
      </c>
      <c r="S38" s="131"/>
    </row>
    <row r="39" spans="1:19" x14ac:dyDescent="0.2">
      <c r="A39" s="167"/>
      <c r="B39" s="167"/>
      <c r="C39" s="171"/>
      <c r="D39" s="171"/>
      <c r="E39" s="171"/>
      <c r="F39" s="167"/>
      <c r="G39" s="167"/>
      <c r="H39" s="167"/>
      <c r="I39" s="167"/>
      <c r="J39" s="171"/>
      <c r="K39" s="167"/>
      <c r="L39" s="167"/>
      <c r="M39" s="167"/>
      <c r="N39" s="167"/>
      <c r="O39" s="167"/>
      <c r="P39" s="172">
        <f>P38+R40</f>
        <v>36</v>
      </c>
      <c r="Q39" s="167"/>
      <c r="R39" s="173">
        <f>R38/30</f>
        <v>0.3</v>
      </c>
    </row>
    <row r="40" spans="1:19" x14ac:dyDescent="0.2">
      <c r="A40" s="167"/>
      <c r="B40" s="167"/>
      <c r="C40" s="171"/>
      <c r="D40" s="171"/>
      <c r="E40" s="171"/>
      <c r="F40" s="167"/>
      <c r="G40" s="167"/>
      <c r="H40" s="167"/>
      <c r="I40" s="167"/>
      <c r="J40" s="167"/>
      <c r="K40" s="167"/>
      <c r="L40" s="167"/>
      <c r="M40" s="167"/>
      <c r="N40" s="167"/>
      <c r="O40" s="167"/>
      <c r="P40" s="166">
        <f>P39/12</f>
        <v>3</v>
      </c>
      <c r="Q40" s="167"/>
      <c r="R40" s="154">
        <f>ROUNDDOWN(R39,0)</f>
        <v>0</v>
      </c>
    </row>
    <row r="41" spans="1:19" x14ac:dyDescent="0.2">
      <c r="A41" s="167"/>
      <c r="B41" s="167"/>
      <c r="C41" s="167"/>
      <c r="D41" s="167"/>
      <c r="E41" s="171"/>
      <c r="F41" s="167"/>
      <c r="G41" s="167"/>
      <c r="H41" s="167"/>
      <c r="I41" s="167"/>
      <c r="J41" s="167"/>
      <c r="K41" s="167"/>
      <c r="L41" s="167"/>
      <c r="M41" s="167"/>
      <c r="N41" s="167"/>
      <c r="O41" s="167"/>
      <c r="P41" s="154">
        <f>ROUNDDOWN(P40,0)</f>
        <v>3</v>
      </c>
      <c r="Q41" s="167"/>
      <c r="R41" s="172">
        <f>R39-R40</f>
        <v>0.3</v>
      </c>
    </row>
    <row r="42" spans="1:19" x14ac:dyDescent="0.2">
      <c r="A42" s="167"/>
      <c r="B42" s="167"/>
      <c r="C42" s="167"/>
      <c r="D42" s="167"/>
      <c r="E42" s="167"/>
      <c r="F42" s="167"/>
      <c r="G42" s="167"/>
      <c r="H42" s="167"/>
      <c r="I42" s="167"/>
      <c r="J42" s="167"/>
      <c r="K42" s="167"/>
      <c r="L42" s="167"/>
      <c r="M42" s="167"/>
      <c r="N42" s="167"/>
      <c r="O42" s="167"/>
      <c r="P42" s="172">
        <f>P40-P41</f>
        <v>0</v>
      </c>
      <c r="Q42" s="167"/>
      <c r="R42" s="166">
        <f>R41*30</f>
        <v>9</v>
      </c>
    </row>
    <row r="43" spans="1:19" x14ac:dyDescent="0.2">
      <c r="A43" s="167"/>
      <c r="B43" s="167"/>
      <c r="C43" s="167"/>
      <c r="D43" s="167"/>
      <c r="E43" s="167"/>
      <c r="F43" s="167"/>
      <c r="G43" s="167"/>
      <c r="H43" s="167"/>
      <c r="I43" s="167"/>
      <c r="J43" s="167"/>
      <c r="K43" s="167"/>
      <c r="L43" s="167"/>
      <c r="M43" s="174">
        <f>M38+P41</f>
        <v>3.0555555555555554</v>
      </c>
      <c r="N43" s="167"/>
      <c r="O43" s="167"/>
      <c r="P43" s="166">
        <f>P42*12</f>
        <v>0</v>
      </c>
      <c r="Q43" s="167"/>
      <c r="R43" s="166"/>
    </row>
    <row r="44" spans="1:19" s="176" customFormat="1" ht="18" customHeight="1" x14ac:dyDescent="0.2">
      <c r="A44" s="269" t="s">
        <v>11</v>
      </c>
      <c r="B44" s="269"/>
      <c r="C44" s="269"/>
      <c r="D44" s="269"/>
      <c r="E44" s="269"/>
      <c r="F44" s="269"/>
      <c r="G44" s="269"/>
      <c r="H44" s="269"/>
      <c r="I44" s="269"/>
      <c r="J44" s="269"/>
      <c r="K44" s="269"/>
      <c r="L44" s="270"/>
      <c r="M44" s="175">
        <f>M43</f>
        <v>3.0555555555555554</v>
      </c>
      <c r="N44" s="133"/>
      <c r="O44" s="133"/>
      <c r="P44" s="133">
        <f>P43</f>
        <v>0</v>
      </c>
      <c r="Q44" s="133"/>
      <c r="R44" s="133">
        <f>R42</f>
        <v>9</v>
      </c>
    </row>
    <row r="45" spans="1:19" s="176" customFormat="1" x14ac:dyDescent="0.2">
      <c r="A45" s="177"/>
      <c r="B45" s="177"/>
      <c r="C45" s="177"/>
      <c r="D45" s="177"/>
      <c r="E45" s="177"/>
      <c r="F45" s="177"/>
      <c r="G45" s="177"/>
      <c r="H45" s="177"/>
      <c r="M45" s="178"/>
    </row>
    <row r="46" spans="1:19" x14ac:dyDescent="0.2">
      <c r="A46" s="138"/>
      <c r="B46" s="138"/>
      <c r="C46" s="138"/>
      <c r="D46" s="138"/>
      <c r="E46" s="138"/>
      <c r="F46" s="138"/>
      <c r="G46" s="138"/>
      <c r="H46" s="138"/>
      <c r="I46" s="138"/>
      <c r="J46" s="138"/>
      <c r="K46" s="138"/>
      <c r="L46" s="138"/>
      <c r="M46" s="138"/>
      <c r="N46" s="138"/>
      <c r="O46" s="138"/>
      <c r="P46" s="179"/>
      <c r="Q46" s="138"/>
      <c r="R46" s="179"/>
    </row>
    <row r="47" spans="1:19" x14ac:dyDescent="0.2">
      <c r="A47" s="271" t="s">
        <v>12</v>
      </c>
      <c r="B47" s="271"/>
      <c r="C47" s="271"/>
      <c r="D47" s="271"/>
      <c r="E47" s="271"/>
      <c r="F47" s="271"/>
      <c r="G47" s="271"/>
      <c r="H47" s="271"/>
      <c r="I47" s="271"/>
      <c r="J47" s="271"/>
      <c r="K47" s="271"/>
      <c r="L47" s="271"/>
      <c r="M47" s="271"/>
      <c r="N47" s="271"/>
      <c r="O47" s="271"/>
      <c r="P47" s="271"/>
      <c r="Q47" s="271"/>
      <c r="R47" s="271"/>
    </row>
    <row r="48" spans="1:19" x14ac:dyDescent="0.2">
      <c r="A48" s="271" t="s">
        <v>13</v>
      </c>
      <c r="B48" s="271"/>
      <c r="C48" s="271"/>
      <c r="D48" s="271"/>
      <c r="E48" s="271"/>
      <c r="F48" s="271"/>
      <c r="G48" s="271"/>
      <c r="H48" s="271"/>
      <c r="I48" s="271"/>
      <c r="J48" s="271"/>
      <c r="K48" s="271"/>
      <c r="L48" s="271"/>
      <c r="M48" s="271"/>
      <c r="N48" s="271"/>
      <c r="O48" s="271"/>
      <c r="P48" s="271"/>
      <c r="Q48" s="271"/>
      <c r="R48" s="271"/>
    </row>
    <row r="49" spans="1:18" x14ac:dyDescent="0.2">
      <c r="A49" s="271" t="s">
        <v>14</v>
      </c>
      <c r="B49" s="271"/>
      <c r="C49" s="271"/>
      <c r="D49" s="271"/>
      <c r="E49" s="271"/>
      <c r="F49" s="271"/>
      <c r="G49" s="271"/>
      <c r="H49" s="271"/>
      <c r="I49" s="271"/>
      <c r="J49" s="271"/>
      <c r="K49" s="271"/>
      <c r="L49" s="271"/>
      <c r="M49" s="271"/>
      <c r="N49" s="271"/>
      <c r="O49" s="271"/>
      <c r="P49" s="271"/>
      <c r="Q49" s="271"/>
      <c r="R49" s="271"/>
    </row>
    <row r="50" spans="1:18" x14ac:dyDescent="0.2">
      <c r="A50" s="271" t="s">
        <v>15</v>
      </c>
      <c r="B50" s="271"/>
      <c r="C50" s="271"/>
      <c r="D50" s="271"/>
      <c r="E50" s="271"/>
      <c r="F50" s="271"/>
      <c r="G50" s="271"/>
      <c r="H50" s="271"/>
      <c r="I50" s="271"/>
      <c r="J50" s="271"/>
      <c r="K50" s="271"/>
      <c r="L50" s="271"/>
      <c r="M50" s="271"/>
      <c r="N50" s="271"/>
      <c r="O50" s="271"/>
      <c r="P50" s="271"/>
      <c r="Q50" s="180"/>
      <c r="R50" s="180"/>
    </row>
    <row r="51" spans="1:18" x14ac:dyDescent="0.2">
      <c r="A51" s="138"/>
      <c r="B51" s="138"/>
      <c r="C51" s="138"/>
      <c r="D51" s="138"/>
      <c r="E51" s="138"/>
      <c r="F51" s="138"/>
      <c r="G51" s="138"/>
      <c r="H51" s="138"/>
      <c r="I51" s="138"/>
      <c r="J51" s="138"/>
      <c r="K51" s="138"/>
      <c r="L51" s="138"/>
      <c r="M51" s="138"/>
      <c r="N51" s="138"/>
      <c r="O51" s="138"/>
      <c r="P51" s="179"/>
      <c r="Q51" s="138"/>
      <c r="R51" s="179"/>
    </row>
    <row r="52" spans="1:18" x14ac:dyDescent="0.2">
      <c r="A52" s="138" t="s">
        <v>16</v>
      </c>
      <c r="B52" s="138" t="s">
        <v>17</v>
      </c>
      <c r="C52" s="138"/>
      <c r="D52" s="138"/>
      <c r="E52" s="138"/>
      <c r="F52" s="138"/>
      <c r="G52" s="138"/>
      <c r="H52" s="138"/>
      <c r="I52" s="138"/>
      <c r="J52" s="138"/>
      <c r="K52" s="138"/>
      <c r="L52" s="138"/>
      <c r="M52" s="138"/>
      <c r="N52" s="138"/>
      <c r="O52" s="138"/>
      <c r="P52" s="179"/>
      <c r="Q52" s="138"/>
      <c r="R52" s="179"/>
    </row>
    <row r="53" spans="1:18" x14ac:dyDescent="0.2">
      <c r="A53" s="138"/>
      <c r="B53" s="138"/>
      <c r="C53" s="138"/>
      <c r="D53" s="138"/>
      <c r="E53" s="138"/>
      <c r="F53" s="138"/>
      <c r="G53" s="138"/>
      <c r="H53" s="138"/>
      <c r="I53" s="138"/>
      <c r="J53" s="138"/>
      <c r="K53" s="138"/>
      <c r="L53" s="138"/>
      <c r="M53" s="138"/>
      <c r="N53" s="138"/>
      <c r="O53" s="138"/>
      <c r="P53" s="179"/>
      <c r="Q53" s="138"/>
      <c r="R53" s="179"/>
    </row>
    <row r="54" spans="1:18" x14ac:dyDescent="0.2">
      <c r="A54" s="138" t="s">
        <v>18</v>
      </c>
      <c r="B54" s="272"/>
      <c r="C54" s="272"/>
      <c r="D54" s="272"/>
      <c r="E54" s="272"/>
      <c r="F54" s="272"/>
      <c r="G54" s="272"/>
      <c r="H54" s="138"/>
      <c r="I54" s="138"/>
      <c r="J54" s="138"/>
      <c r="K54" s="138"/>
      <c r="L54" s="138"/>
      <c r="M54" s="138"/>
      <c r="N54" s="138"/>
      <c r="O54" s="138"/>
      <c r="P54" s="179"/>
      <c r="Q54" s="138"/>
      <c r="R54" s="179"/>
    </row>
    <row r="55" spans="1:18" x14ac:dyDescent="0.2">
      <c r="A55" s="138" t="s">
        <v>19</v>
      </c>
      <c r="B55" s="138"/>
      <c r="C55" s="263"/>
      <c r="D55" s="263"/>
      <c r="E55" s="263"/>
      <c r="F55" s="263"/>
      <c r="G55" s="263"/>
      <c r="H55" s="138"/>
      <c r="I55" s="138"/>
      <c r="J55" s="138"/>
      <c r="K55" s="138"/>
      <c r="L55" s="138"/>
      <c r="M55" s="138"/>
      <c r="N55" s="138"/>
      <c r="O55" s="138"/>
      <c r="P55" s="179"/>
      <c r="Q55" s="138"/>
      <c r="R55" s="179"/>
    </row>
    <row r="56" spans="1:18" x14ac:dyDescent="0.2">
      <c r="R56" s="179"/>
    </row>
    <row r="1048548" spans="2:18" x14ac:dyDescent="0.2">
      <c r="B1048548" s="19" t="s">
        <v>30</v>
      </c>
      <c r="K1048548" s="19" t="s">
        <v>34</v>
      </c>
      <c r="N1048548" s="19" t="s">
        <v>40</v>
      </c>
      <c r="P1048548" s="19"/>
      <c r="R1048548" s="19"/>
    </row>
    <row r="1048549" spans="2:18" x14ac:dyDescent="0.2">
      <c r="B1048549" s="19" t="s">
        <v>31</v>
      </c>
      <c r="K1048549" s="19" t="s">
        <v>35</v>
      </c>
      <c r="N1048549" s="19" t="s">
        <v>41</v>
      </c>
      <c r="P1048549" s="19"/>
      <c r="R1048549" s="19"/>
    </row>
    <row r="1048550" spans="2:18" x14ac:dyDescent="0.2">
      <c r="B1048550" s="19" t="s">
        <v>32</v>
      </c>
      <c r="K1048550" s="19" t="s">
        <v>36</v>
      </c>
      <c r="N1048550" s="19" t="s">
        <v>33</v>
      </c>
      <c r="P1048550" s="19"/>
      <c r="R1048550" s="19"/>
    </row>
    <row r="1048551" spans="2:18" x14ac:dyDescent="0.2">
      <c r="B1048551" s="19" t="s">
        <v>33</v>
      </c>
      <c r="K1048551" s="19" t="s">
        <v>37</v>
      </c>
      <c r="P1048551" s="19"/>
      <c r="R1048551" s="19"/>
    </row>
    <row r="1048552" spans="2:18" x14ac:dyDescent="0.2">
      <c r="K1048552" s="19" t="s">
        <v>38</v>
      </c>
      <c r="P1048552" s="19"/>
      <c r="R1048552" s="19"/>
    </row>
    <row r="1048553" spans="2:18" x14ac:dyDescent="0.2">
      <c r="K1048553" s="19" t="s">
        <v>31</v>
      </c>
      <c r="P1048553" s="19"/>
      <c r="R1048553" s="19"/>
    </row>
    <row r="1048554" spans="2:18" x14ac:dyDescent="0.2">
      <c r="K1048554" s="19" t="s">
        <v>32</v>
      </c>
      <c r="P1048554" s="19"/>
      <c r="R1048554" s="19"/>
    </row>
    <row r="1048555" spans="2:18" x14ac:dyDescent="0.2">
      <c r="K1048555" s="19" t="s">
        <v>39</v>
      </c>
      <c r="P1048555" s="19"/>
      <c r="R1048555" s="19"/>
    </row>
  </sheetData>
  <mergeCells count="89">
    <mergeCell ref="A1:B3"/>
    <mergeCell ref="C1:Q3"/>
    <mergeCell ref="C11:E11"/>
    <mergeCell ref="F11:H11"/>
    <mergeCell ref="A4:R4"/>
    <mergeCell ref="B5:R5"/>
    <mergeCell ref="B6:R6"/>
    <mergeCell ref="A7:R7"/>
    <mergeCell ref="B8:L8"/>
    <mergeCell ref="O8:P8"/>
    <mergeCell ref="Q8:R8"/>
    <mergeCell ref="O9:R9"/>
    <mergeCell ref="C10:E10"/>
    <mergeCell ref="F10:H10"/>
    <mergeCell ref="I10:J10"/>
    <mergeCell ref="K10:L10"/>
    <mergeCell ref="M10:N10"/>
    <mergeCell ref="O10:R10"/>
    <mergeCell ref="B9:D9"/>
    <mergeCell ref="E9:F9"/>
    <mergeCell ref="G9:H9"/>
    <mergeCell ref="I9:J9"/>
    <mergeCell ref="K9:L9"/>
    <mergeCell ref="M9:N9"/>
    <mergeCell ref="I11:J11"/>
    <mergeCell ref="K11:L11"/>
    <mergeCell ref="M11:N11"/>
    <mergeCell ref="O13:R13"/>
    <mergeCell ref="O12:R12"/>
    <mergeCell ref="O11:R11"/>
    <mergeCell ref="C12:E12"/>
    <mergeCell ref="F12:H12"/>
    <mergeCell ref="I12:J12"/>
    <mergeCell ref="K12:L12"/>
    <mergeCell ref="M12:N12"/>
    <mergeCell ref="C13:E13"/>
    <mergeCell ref="F13:H13"/>
    <mergeCell ref="I13:J13"/>
    <mergeCell ref="K13:L13"/>
    <mergeCell ref="M13:N13"/>
    <mergeCell ref="A22:B22"/>
    <mergeCell ref="A14:B14"/>
    <mergeCell ref="C14:E15"/>
    <mergeCell ref="F14:H15"/>
    <mergeCell ref="J14:R15"/>
    <mergeCell ref="A15:B15"/>
    <mergeCell ref="A16:B16"/>
    <mergeCell ref="A17:B17"/>
    <mergeCell ref="A18:B18"/>
    <mergeCell ref="A19:B19"/>
    <mergeCell ref="A20:B20"/>
    <mergeCell ref="A21:B21"/>
    <mergeCell ref="A23:B23"/>
    <mergeCell ref="A24:B24"/>
    <mergeCell ref="C24:E24"/>
    <mergeCell ref="F24:H24"/>
    <mergeCell ref="A25:B25"/>
    <mergeCell ref="C25:E25"/>
    <mergeCell ref="F25:H25"/>
    <mergeCell ref="A26:B26"/>
    <mergeCell ref="C26:E26"/>
    <mergeCell ref="F26:H26"/>
    <mergeCell ref="A27:B27"/>
    <mergeCell ref="C27:E27"/>
    <mergeCell ref="F27:H27"/>
    <mergeCell ref="A33:B33"/>
    <mergeCell ref="A28:B28"/>
    <mergeCell ref="C28:E28"/>
    <mergeCell ref="F28:H28"/>
    <mergeCell ref="A29:B29"/>
    <mergeCell ref="C29:E29"/>
    <mergeCell ref="F29:H29"/>
    <mergeCell ref="A30:B30"/>
    <mergeCell ref="C30:E30"/>
    <mergeCell ref="F30:H30"/>
    <mergeCell ref="A31:B31"/>
    <mergeCell ref="A32:B32"/>
    <mergeCell ref="C55:G55"/>
    <mergeCell ref="A34:B34"/>
    <mergeCell ref="A35:B35"/>
    <mergeCell ref="A36:B36"/>
    <mergeCell ref="A37:B37"/>
    <mergeCell ref="A38:H38"/>
    <mergeCell ref="A44:L44"/>
    <mergeCell ref="A47:R47"/>
    <mergeCell ref="A48:R48"/>
    <mergeCell ref="A49:R49"/>
    <mergeCell ref="A50:P50"/>
    <mergeCell ref="B54:G54"/>
  </mergeCells>
  <dataValidations count="9">
    <dataValidation type="list" allowBlank="1" showInputMessage="1" showErrorMessage="1" errorTitle="error" error="seleccione unicamente valores de la lista" promptTitle="Tipo de Titulo:" prompt="Por favor seleccione únicamente los establecidos en la pestaña" sqref="B9:D9" xr:uid="{00000000-0002-0000-0100-000000000000}">
      <formula1>$K$1048548:$K$1048555</formula1>
    </dataValidation>
    <dataValidation type="textLength" allowBlank="1" showInputMessage="1" showErrorMessage="1" errorTitle="error" error="ha superado el limite de caracteres permitido" promptTitle="Titulo Certificado" prompt="por favor indique el nombre del titulo certificado hasta con una longitud de 140 caracteres" sqref="O10:R13" xr:uid="{00000000-0002-0000-0100-000001000000}">
      <formula1>1</formula1>
      <formula2>140</formula2>
    </dataValidation>
    <dataValidation type="textLength" allowBlank="1" showInputMessage="1" showErrorMessage="1" errorTitle="ERROR" error="ha sobrepasado el limite de caracteres" promptTitle="# ACTA DE GRADO" prompt="campo alfanumerico, digite valores hasta una longitud de 15 caracteres" sqref="K10:L13" xr:uid="{00000000-0002-0000-0100-000002000000}">
      <formula1>1</formula1>
      <formula2>15</formula2>
    </dataValidation>
    <dataValidation type="list" allowBlank="1" showInputMessage="1" showErrorMessage="1" errorTitle="error:" error="unicamente seleccione los valores de las lista de chequeo" promptTitle="Formación Avanzada:" prompt="Seleccione de la lista el rango de formación que se certifica" sqref="B11:B13" xr:uid="{00000000-0002-0000-0100-000003000000}">
      <formula1>$B$1048548:$B$1048551</formula1>
    </dataValidation>
    <dataValidation type="textLength" allowBlank="1" showInputMessage="1" showErrorMessage="1" errorTitle="error" error="ha superado el limite de caracteres permitido" promptTitle="# de documento de identidad" prompt="por favor digite el campo de manera alfanumerica - longitud permitida 15 caracteres" sqref="Q8:R8" xr:uid="{00000000-0002-0000-0100-000004000000}">
      <formula1>1</formula1>
      <formula2>15</formula2>
    </dataValidation>
    <dataValidation type="list" allowBlank="1" showInputMessage="1" showErrorMessage="1" errorTitle="Error" error="por favor seleccione unicamente los valores de la lista" promptTitle="Tipo de Documento:" prompt="por favor seleccione las opciones de la lista desplegable" sqref="N8" xr:uid="{00000000-0002-0000-0100-000005000000}">
      <formula1>$N$1048548:$N$1048550</formula1>
    </dataValidation>
    <dataValidation type="date" allowBlank="1" showInputMessage="1" showErrorMessage="1" errorTitle="error" error="unicamente valores en fecha dd/mm/aaaa" promptTitle="fecha de terminación de materias" prompt="este campo es solo aplicable sí el posible contratista aporta el documento de terminación de materias, con este formato dd/mm/aaaa" sqref="B10" xr:uid="{00000000-0002-0000-0100-000006000000}">
      <formula1>32874</formula1>
      <formula2>73050</formula2>
    </dataValidation>
    <dataValidation type="textLength" allowBlank="1" showInputMessage="1" showErrorMessage="1" errorTitle="error" error="favor tener en cuenta el numero maximo de caracteres" promptTitle="Nombre:" prompt="Digite el nombre del posible contratista, es un campo alfa numerico maximo 140 caracteres" sqref="B8" xr:uid="{00000000-0002-0000-0100-000007000000}">
      <formula1>1</formula1>
      <formula2>140</formula2>
    </dataValidation>
    <dataValidation type="date" allowBlank="1" showInputMessage="1" showErrorMessage="1" errorTitle="error" error="solo en la forma indicada" promptTitle="Fechas de Grado" prompt="Por Favor digite las fechas en formato dd/mm/aaaa" sqref="F10:H13" xr:uid="{00000000-0002-0000-0100-000008000000}">
      <formula1>32874</formula1>
      <formula2>73050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6EE3B-A698-BF46-A913-BEB6039BAB02}">
  <dimension ref="B1:D52"/>
  <sheetViews>
    <sheetView view="pageBreakPreview" zoomScaleNormal="100" zoomScaleSheetLayoutView="100" workbookViewId="0">
      <selection activeCell="C2" sqref="C2"/>
    </sheetView>
  </sheetViews>
  <sheetFormatPr baseColWidth="10" defaultColWidth="11.42578125" defaultRowHeight="14.25" x14ac:dyDescent="0.2"/>
  <cols>
    <col min="1" max="1" width="11.42578125" style="24"/>
    <col min="2" max="2" width="40" style="24" customWidth="1"/>
    <col min="3" max="3" width="88" style="24" customWidth="1"/>
    <col min="4" max="4" width="23.140625" style="24" customWidth="1"/>
    <col min="5" max="16384" width="11.42578125" style="24"/>
  </cols>
  <sheetData>
    <row r="1" spans="2:4" ht="15" thickBot="1" x14ac:dyDescent="0.25"/>
    <row r="2" spans="2:4" ht="93" customHeight="1" x14ac:dyDescent="0.2">
      <c r="B2" s="26"/>
      <c r="C2" s="39" t="s">
        <v>173</v>
      </c>
      <c r="D2" s="368" t="s">
        <v>170</v>
      </c>
    </row>
    <row r="3" spans="2:4" ht="27.75" customHeight="1" x14ac:dyDescent="0.2">
      <c r="B3" s="303" t="s">
        <v>126</v>
      </c>
      <c r="C3" s="303"/>
      <c r="D3" s="303"/>
    </row>
    <row r="4" spans="2:4" s="19" customFormat="1" ht="15" customHeight="1" x14ac:dyDescent="0.2">
      <c r="B4" s="369"/>
      <c r="C4" s="369"/>
    </row>
    <row r="5" spans="2:4" ht="21" customHeight="1" x14ac:dyDescent="0.2">
      <c r="B5" s="22" t="s">
        <v>57</v>
      </c>
      <c r="C5" s="31" t="s">
        <v>165</v>
      </c>
    </row>
    <row r="6" spans="2:4" ht="96" customHeight="1" x14ac:dyDescent="0.2">
      <c r="B6" s="23" t="s">
        <v>54</v>
      </c>
      <c r="C6" s="32" t="s">
        <v>164</v>
      </c>
    </row>
    <row r="7" spans="2:4" s="19" customFormat="1" ht="21.95" customHeight="1" x14ac:dyDescent="0.2">
      <c r="B7" s="338" t="s">
        <v>56</v>
      </c>
      <c r="C7" s="339"/>
    </row>
    <row r="8" spans="2:4" ht="41.1" customHeight="1" x14ac:dyDescent="0.2">
      <c r="B8" s="4" t="s">
        <v>127</v>
      </c>
      <c r="C8" s="32" t="s">
        <v>134</v>
      </c>
    </row>
    <row r="9" spans="2:4" ht="39" customHeight="1" x14ac:dyDescent="0.2">
      <c r="B9" s="4" t="s">
        <v>21</v>
      </c>
      <c r="C9" s="32" t="s">
        <v>163</v>
      </c>
    </row>
    <row r="10" spans="2:4" ht="48.95" customHeight="1" x14ac:dyDescent="0.2">
      <c r="B10" s="4" t="s">
        <v>22</v>
      </c>
      <c r="C10" s="32" t="s">
        <v>135</v>
      </c>
    </row>
    <row r="11" spans="2:4" ht="71.099999999999994" customHeight="1" x14ac:dyDescent="0.2">
      <c r="B11" s="4" t="s">
        <v>50</v>
      </c>
      <c r="C11" s="32" t="s">
        <v>136</v>
      </c>
    </row>
    <row r="12" spans="2:4" ht="60.95" customHeight="1" x14ac:dyDescent="0.2">
      <c r="B12" s="4" t="s">
        <v>23</v>
      </c>
      <c r="C12" s="32" t="s">
        <v>137</v>
      </c>
    </row>
    <row r="13" spans="2:4" ht="63" customHeight="1" x14ac:dyDescent="0.2">
      <c r="B13" s="4" t="s">
        <v>24</v>
      </c>
      <c r="C13" s="32" t="s">
        <v>138</v>
      </c>
    </row>
    <row r="14" spans="2:4" ht="47.1" customHeight="1" x14ac:dyDescent="0.2">
      <c r="B14" s="4" t="s">
        <v>26</v>
      </c>
      <c r="C14" s="32" t="s">
        <v>139</v>
      </c>
    </row>
    <row r="15" spans="2:4" ht="59.1" customHeight="1" x14ac:dyDescent="0.2">
      <c r="B15" s="4" t="s">
        <v>42</v>
      </c>
      <c r="C15" s="32" t="s">
        <v>140</v>
      </c>
    </row>
    <row r="16" spans="2:4" ht="44.1" customHeight="1" x14ac:dyDescent="0.2">
      <c r="B16" s="4" t="s">
        <v>52</v>
      </c>
      <c r="C16" s="32" t="s">
        <v>141</v>
      </c>
    </row>
    <row r="17" spans="2:3" ht="48" customHeight="1" x14ac:dyDescent="0.2">
      <c r="B17" s="4" t="s">
        <v>53</v>
      </c>
      <c r="C17" s="32" t="s">
        <v>142</v>
      </c>
    </row>
    <row r="18" spans="2:3" ht="45.95" customHeight="1" x14ac:dyDescent="0.2">
      <c r="B18" s="4" t="s">
        <v>51</v>
      </c>
      <c r="C18" s="32" t="s">
        <v>143</v>
      </c>
    </row>
    <row r="19" spans="2:3" ht="75.95" customHeight="1" x14ac:dyDescent="0.2">
      <c r="B19" s="4" t="s">
        <v>27</v>
      </c>
      <c r="C19" s="32" t="s">
        <v>144</v>
      </c>
    </row>
    <row r="20" spans="2:3" ht="45" customHeight="1" x14ac:dyDescent="0.2">
      <c r="B20" s="4" t="s">
        <v>24</v>
      </c>
      <c r="C20" s="32" t="s">
        <v>145</v>
      </c>
    </row>
    <row r="21" spans="2:3" ht="74.099999999999994" customHeight="1" x14ac:dyDescent="0.2">
      <c r="B21" s="4" t="s">
        <v>25</v>
      </c>
      <c r="C21" s="32" t="s">
        <v>146</v>
      </c>
    </row>
    <row r="22" spans="2:3" ht="6.95" customHeight="1" x14ac:dyDescent="0.2">
      <c r="B22" s="4"/>
      <c r="C22" s="30"/>
    </row>
    <row r="23" spans="2:3" s="19" customFormat="1" ht="15" customHeight="1" x14ac:dyDescent="0.2">
      <c r="B23" s="340" t="s">
        <v>100</v>
      </c>
      <c r="C23" s="341"/>
    </row>
    <row r="24" spans="2:3" s="19" customFormat="1" ht="41.1" customHeight="1" x14ac:dyDescent="0.2">
      <c r="B24" s="334" t="s">
        <v>152</v>
      </c>
      <c r="C24" s="335"/>
    </row>
    <row r="25" spans="2:3" ht="66" customHeight="1" x14ac:dyDescent="0.2">
      <c r="B25" s="27" t="s">
        <v>4</v>
      </c>
      <c r="C25" s="32" t="s">
        <v>147</v>
      </c>
    </row>
    <row r="26" spans="2:3" ht="72" customHeight="1" x14ac:dyDescent="0.2">
      <c r="B26" s="27" t="s">
        <v>128</v>
      </c>
      <c r="C26" s="32" t="s">
        <v>148</v>
      </c>
    </row>
    <row r="27" spans="2:3" ht="84" customHeight="1" x14ac:dyDescent="0.2">
      <c r="B27" s="27" t="s">
        <v>129</v>
      </c>
      <c r="C27" s="32" t="s">
        <v>149</v>
      </c>
    </row>
    <row r="28" spans="2:3" ht="71.25" x14ac:dyDescent="0.2">
      <c r="B28" s="28" t="s">
        <v>98</v>
      </c>
      <c r="C28" s="32" t="s">
        <v>150</v>
      </c>
    </row>
    <row r="29" spans="2:3" ht="96.95" customHeight="1" x14ac:dyDescent="0.2">
      <c r="B29" s="28" t="s">
        <v>130</v>
      </c>
      <c r="C29" s="32" t="s">
        <v>151</v>
      </c>
    </row>
    <row r="30" spans="2:3" ht="6" customHeight="1" x14ac:dyDescent="0.2">
      <c r="B30" s="29"/>
      <c r="C30" s="33"/>
    </row>
    <row r="31" spans="2:3" s="19" customFormat="1" ht="24.95" customHeight="1" x14ac:dyDescent="0.2">
      <c r="B31" s="332" t="s">
        <v>101</v>
      </c>
      <c r="C31" s="333"/>
    </row>
    <row r="32" spans="2:3" s="19" customFormat="1" ht="54.95" customHeight="1" x14ac:dyDescent="0.2">
      <c r="B32" s="336" t="s">
        <v>159</v>
      </c>
      <c r="C32" s="337"/>
    </row>
    <row r="33" spans="2:3" ht="66" customHeight="1" x14ac:dyDescent="0.2">
      <c r="B33" s="27" t="s">
        <v>4</v>
      </c>
      <c r="C33" s="32" t="s">
        <v>147</v>
      </c>
    </row>
    <row r="34" spans="2:3" ht="57" x14ac:dyDescent="0.2">
      <c r="B34" s="27" t="s">
        <v>128</v>
      </c>
      <c r="C34" s="32" t="s">
        <v>148</v>
      </c>
    </row>
    <row r="35" spans="2:3" ht="85.5" x14ac:dyDescent="0.2">
      <c r="B35" s="27" t="s">
        <v>129</v>
      </c>
      <c r="C35" s="32" t="s">
        <v>149</v>
      </c>
    </row>
    <row r="36" spans="2:3" ht="71.25" x14ac:dyDescent="0.2">
      <c r="B36" s="28" t="s">
        <v>98</v>
      </c>
      <c r="C36" s="32" t="s">
        <v>150</v>
      </c>
    </row>
    <row r="37" spans="2:3" ht="99.75" x14ac:dyDescent="0.2">
      <c r="B37" s="28" t="s">
        <v>131</v>
      </c>
      <c r="C37" s="32" t="s">
        <v>151</v>
      </c>
    </row>
    <row r="38" spans="2:3" ht="8.1" customHeight="1" x14ac:dyDescent="0.2">
      <c r="B38" s="28"/>
      <c r="C38" s="32"/>
    </row>
    <row r="39" spans="2:3" s="19" customFormat="1" ht="48.75" customHeight="1" x14ac:dyDescent="0.2">
      <c r="B39" s="332" t="s">
        <v>102</v>
      </c>
      <c r="C39" s="333"/>
    </row>
    <row r="40" spans="2:3" s="19" customFormat="1" ht="42.95" customHeight="1" x14ac:dyDescent="0.2">
      <c r="B40" s="334" t="s">
        <v>153</v>
      </c>
      <c r="C40" s="335"/>
    </row>
    <row r="41" spans="2:3" ht="54" customHeight="1" x14ac:dyDescent="0.2">
      <c r="B41" s="27" t="s">
        <v>4</v>
      </c>
      <c r="C41" s="32" t="s">
        <v>154</v>
      </c>
    </row>
    <row r="42" spans="2:3" ht="39" customHeight="1" x14ac:dyDescent="0.2">
      <c r="B42" s="27" t="s">
        <v>128</v>
      </c>
      <c r="C42" s="32" t="s">
        <v>155</v>
      </c>
    </row>
    <row r="43" spans="2:3" ht="39" customHeight="1" x14ac:dyDescent="0.2">
      <c r="B43" s="27" t="s">
        <v>129</v>
      </c>
      <c r="C43" s="32" t="s">
        <v>156</v>
      </c>
    </row>
    <row r="44" spans="2:3" ht="56.1" customHeight="1" x14ac:dyDescent="0.2">
      <c r="B44" s="28" t="s">
        <v>98</v>
      </c>
      <c r="C44" s="32" t="s">
        <v>157</v>
      </c>
    </row>
    <row r="45" spans="2:3" ht="54.95" customHeight="1" x14ac:dyDescent="0.2">
      <c r="B45" s="28" t="s">
        <v>132</v>
      </c>
      <c r="C45" s="32" t="s">
        <v>158</v>
      </c>
    </row>
    <row r="46" spans="2:3" s="19" customFormat="1" ht="39" customHeight="1" x14ac:dyDescent="0.2">
      <c r="B46" s="332" t="s">
        <v>133</v>
      </c>
      <c r="C46" s="333"/>
    </row>
    <row r="47" spans="2:3" ht="48" customHeight="1" x14ac:dyDescent="0.2">
      <c r="B47" s="28" t="s">
        <v>110</v>
      </c>
      <c r="C47" s="32" t="s">
        <v>160</v>
      </c>
    </row>
    <row r="48" spans="2:3" ht="53.1" customHeight="1" x14ac:dyDescent="0.2">
      <c r="B48" s="29" t="s">
        <v>111</v>
      </c>
      <c r="C48" s="34" t="s">
        <v>161</v>
      </c>
    </row>
    <row r="49" spans="2:3" ht="57.95" customHeight="1" x14ac:dyDescent="0.2">
      <c r="B49" s="29" t="s">
        <v>112</v>
      </c>
      <c r="C49" s="34" t="s">
        <v>162</v>
      </c>
    </row>
    <row r="50" spans="2:3" s="19" customFormat="1" ht="42" customHeight="1" x14ac:dyDescent="0.2">
      <c r="B50" s="181" t="s">
        <v>125</v>
      </c>
      <c r="C50" s="182"/>
    </row>
    <row r="51" spans="2:3" ht="15" customHeight="1" x14ac:dyDescent="0.2">
      <c r="B51" s="28"/>
      <c r="C51" s="35"/>
    </row>
    <row r="52" spans="2:3" ht="29.25" customHeight="1" x14ac:dyDescent="0.2">
      <c r="B52" s="25"/>
      <c r="C52" s="25"/>
    </row>
  </sheetData>
  <mergeCells count="9">
    <mergeCell ref="B3:D3"/>
    <mergeCell ref="B46:C46"/>
    <mergeCell ref="B24:C24"/>
    <mergeCell ref="B40:C40"/>
    <mergeCell ref="B32:C32"/>
    <mergeCell ref="B7:C7"/>
    <mergeCell ref="B23:C23"/>
    <mergeCell ref="B31:C31"/>
    <mergeCell ref="B39:C39"/>
  </mergeCells>
  <dataValidations count="1">
    <dataValidation errorTitle="error" error="ha superado el limite de caracteres permitido" promptTitle="# de documento de identidad" prompt="por favor digite el campo de manera alfanumerica - longitud permitida 15 caracteres" sqref="B10 B12" xr:uid="{1CA93B36-4FD2-C54A-A975-CFA890ADE615}"/>
  </dataValidations>
  <pageMargins left="0.7" right="0.7" top="0.75" bottom="0.75" header="0.3" footer="0.3"/>
  <pageSetup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47862"/>
  <sheetViews>
    <sheetView view="pageBreakPreview" zoomScaleNormal="100" zoomScaleSheetLayoutView="100" workbookViewId="0">
      <selection activeCell="C1" sqref="C1:T4"/>
    </sheetView>
  </sheetViews>
  <sheetFormatPr baseColWidth="10" defaultColWidth="11.42578125" defaultRowHeight="14.25" x14ac:dyDescent="0.2"/>
  <cols>
    <col min="1" max="1" width="20.42578125" style="2" customWidth="1"/>
    <col min="2" max="2" width="13.42578125" style="2" customWidth="1"/>
    <col min="3" max="3" width="5.42578125" style="2" customWidth="1"/>
    <col min="4" max="4" width="6.28515625" style="2" customWidth="1"/>
    <col min="5" max="5" width="6.42578125" style="2" customWidth="1"/>
    <col min="6" max="6" width="14" style="2" customWidth="1"/>
    <col min="7" max="7" width="5.42578125" style="2" customWidth="1"/>
    <col min="8" max="8" width="6.42578125" style="2" customWidth="1"/>
    <col min="9" max="9" width="16.28515625" style="2" customWidth="1"/>
    <col min="10" max="10" width="8.85546875" style="2" customWidth="1"/>
    <col min="11" max="11" width="7.28515625" style="2" customWidth="1"/>
    <col min="12" max="12" width="13.7109375" style="2" hidden="1" customWidth="1"/>
    <col min="13" max="13" width="12" style="2" customWidth="1"/>
    <col min="14" max="14" width="10.28515625" style="2" customWidth="1"/>
    <col min="15" max="15" width="10.28515625" style="2" hidden="1" customWidth="1"/>
    <col min="16" max="17" width="16.7109375" style="2" hidden="1" customWidth="1"/>
    <col min="18" max="18" width="8.85546875" style="12" hidden="1" customWidth="1"/>
    <col min="19" max="19" width="14.7109375" style="2" customWidth="1"/>
    <col min="20" max="20" width="14.140625" style="12" bestFit="1" customWidth="1"/>
    <col min="21" max="21" width="41.140625" style="2" customWidth="1"/>
    <col min="22" max="16384" width="11.42578125" style="2"/>
  </cols>
  <sheetData>
    <row r="1" spans="1:21" ht="15.75" customHeight="1" x14ac:dyDescent="0.2">
      <c r="A1" s="183"/>
      <c r="B1" s="183"/>
      <c r="C1" s="186" t="s">
        <v>172</v>
      </c>
      <c r="D1" s="186"/>
      <c r="E1" s="186"/>
      <c r="F1" s="186"/>
      <c r="G1" s="186"/>
      <c r="H1" s="186"/>
      <c r="I1" s="186"/>
      <c r="J1" s="186"/>
      <c r="K1" s="186"/>
      <c r="L1" s="186"/>
      <c r="M1" s="186"/>
      <c r="N1" s="186"/>
      <c r="O1" s="186"/>
      <c r="P1" s="186"/>
      <c r="Q1" s="186"/>
      <c r="R1" s="186"/>
      <c r="S1" s="186"/>
      <c r="T1" s="186"/>
    </row>
    <row r="2" spans="1:21" ht="15" customHeight="1" x14ac:dyDescent="0.2">
      <c r="A2" s="184"/>
      <c r="B2" s="184"/>
      <c r="C2" s="186"/>
      <c r="D2" s="186"/>
      <c r="E2" s="186"/>
      <c r="F2" s="186"/>
      <c r="G2" s="186"/>
      <c r="H2" s="186"/>
      <c r="I2" s="186"/>
      <c r="J2" s="186"/>
      <c r="K2" s="186"/>
      <c r="L2" s="186"/>
      <c r="M2" s="186"/>
      <c r="N2" s="186"/>
      <c r="O2" s="186"/>
      <c r="P2" s="186"/>
      <c r="Q2" s="186"/>
      <c r="R2" s="186"/>
      <c r="S2" s="186"/>
      <c r="T2" s="186"/>
      <c r="U2" s="1" t="s">
        <v>167</v>
      </c>
    </row>
    <row r="3" spans="1:21" ht="15" customHeight="1" x14ac:dyDescent="0.2">
      <c r="A3" s="184"/>
      <c r="B3" s="184"/>
      <c r="C3" s="186"/>
      <c r="D3" s="186"/>
      <c r="E3" s="186"/>
      <c r="F3" s="186"/>
      <c r="G3" s="186"/>
      <c r="H3" s="186"/>
      <c r="I3" s="186"/>
      <c r="J3" s="186"/>
      <c r="K3" s="186"/>
      <c r="L3" s="186"/>
      <c r="M3" s="186"/>
      <c r="N3" s="186"/>
      <c r="O3" s="186"/>
      <c r="P3" s="186"/>
      <c r="Q3" s="186"/>
      <c r="R3" s="186"/>
      <c r="S3" s="186"/>
      <c r="T3" s="186"/>
      <c r="U3" s="36" t="s">
        <v>169</v>
      </c>
    </row>
    <row r="4" spans="1:21" ht="15" customHeight="1" x14ac:dyDescent="0.2">
      <c r="A4" s="184"/>
      <c r="B4" s="184"/>
      <c r="C4" s="186"/>
      <c r="D4" s="186"/>
      <c r="E4" s="186"/>
      <c r="F4" s="186"/>
      <c r="G4" s="186"/>
      <c r="H4" s="186"/>
      <c r="I4" s="186"/>
      <c r="J4" s="186"/>
      <c r="K4" s="186"/>
      <c r="L4" s="186"/>
      <c r="M4" s="186"/>
      <c r="N4" s="186"/>
      <c r="O4" s="186"/>
      <c r="P4" s="186"/>
      <c r="Q4" s="186"/>
      <c r="R4" s="186"/>
      <c r="S4" s="186"/>
      <c r="T4" s="186"/>
      <c r="U4" s="37" t="s">
        <v>168</v>
      </c>
    </row>
    <row r="5" spans="1:21" ht="15" customHeight="1" x14ac:dyDescent="0.2">
      <c r="A5" s="185"/>
      <c r="B5" s="185"/>
      <c r="C5" s="186" t="s">
        <v>171</v>
      </c>
      <c r="D5" s="186"/>
      <c r="E5" s="186"/>
      <c r="F5" s="186"/>
      <c r="G5" s="186"/>
      <c r="H5" s="186"/>
      <c r="I5" s="186"/>
      <c r="J5" s="186"/>
      <c r="K5" s="186"/>
      <c r="L5" s="186"/>
      <c r="M5" s="186"/>
      <c r="N5" s="186"/>
      <c r="O5" s="186"/>
      <c r="P5" s="186"/>
      <c r="Q5" s="186"/>
      <c r="R5" s="186"/>
      <c r="S5" s="186"/>
      <c r="T5" s="186"/>
      <c r="U5" s="38"/>
    </row>
    <row r="6" spans="1:21" ht="16.5" customHeight="1" x14ac:dyDescent="0.2">
      <c r="A6" s="202" t="s">
        <v>55</v>
      </c>
      <c r="B6" s="203"/>
      <c r="C6" s="203"/>
      <c r="D6" s="203"/>
      <c r="E6" s="203"/>
      <c r="F6" s="203"/>
      <c r="G6" s="203"/>
      <c r="H6" s="203"/>
      <c r="I6" s="203"/>
      <c r="J6" s="203"/>
      <c r="K6" s="203"/>
      <c r="L6" s="203"/>
      <c r="M6" s="203"/>
      <c r="N6" s="203"/>
      <c r="O6" s="203"/>
      <c r="P6" s="203"/>
      <c r="Q6" s="203"/>
      <c r="R6" s="203"/>
      <c r="S6" s="203"/>
      <c r="T6" s="203"/>
      <c r="U6" s="40" t="s">
        <v>117</v>
      </c>
    </row>
    <row r="7" spans="1:21" ht="28.5" x14ac:dyDescent="0.2">
      <c r="A7" s="41" t="s">
        <v>57</v>
      </c>
      <c r="B7" s="188"/>
      <c r="C7" s="189"/>
      <c r="D7" s="189"/>
      <c r="E7" s="189"/>
      <c r="F7" s="189"/>
      <c r="G7" s="189"/>
      <c r="H7" s="189"/>
      <c r="I7" s="189"/>
      <c r="J7" s="189"/>
      <c r="K7" s="189"/>
      <c r="L7" s="189"/>
      <c r="M7" s="189"/>
      <c r="N7" s="189"/>
      <c r="O7" s="189"/>
      <c r="P7" s="189"/>
      <c r="Q7" s="189"/>
      <c r="R7" s="189"/>
      <c r="S7" s="189"/>
      <c r="T7" s="189"/>
      <c r="U7" s="3"/>
    </row>
    <row r="8" spans="1:21" ht="28.5" x14ac:dyDescent="0.2">
      <c r="A8" s="42" t="s">
        <v>54</v>
      </c>
      <c r="B8" s="188"/>
      <c r="C8" s="189"/>
      <c r="D8" s="189"/>
      <c r="E8" s="189"/>
      <c r="F8" s="189"/>
      <c r="G8" s="189"/>
      <c r="H8" s="189"/>
      <c r="I8" s="189"/>
      <c r="J8" s="189"/>
      <c r="K8" s="189"/>
      <c r="L8" s="189"/>
      <c r="M8" s="189"/>
      <c r="N8" s="189"/>
      <c r="O8" s="189"/>
      <c r="P8" s="189"/>
      <c r="Q8" s="189"/>
      <c r="R8" s="189"/>
      <c r="S8" s="189"/>
      <c r="T8" s="189"/>
      <c r="U8" s="3"/>
    </row>
    <row r="9" spans="1:21" ht="15.75" customHeight="1" x14ac:dyDescent="0.2">
      <c r="A9" s="199" t="s">
        <v>56</v>
      </c>
      <c r="B9" s="200"/>
      <c r="C9" s="200"/>
      <c r="D9" s="200"/>
      <c r="E9" s="200"/>
      <c r="F9" s="200"/>
      <c r="G9" s="200"/>
      <c r="H9" s="200"/>
      <c r="I9" s="200"/>
      <c r="J9" s="200"/>
      <c r="K9" s="200"/>
      <c r="L9" s="200"/>
      <c r="M9" s="200"/>
      <c r="N9" s="200"/>
      <c r="O9" s="200"/>
      <c r="P9" s="200"/>
      <c r="Q9" s="200"/>
      <c r="R9" s="200"/>
      <c r="S9" s="200"/>
      <c r="T9" s="200"/>
      <c r="U9" s="201"/>
    </row>
    <row r="10" spans="1:21" s="50" customFormat="1" ht="39" customHeight="1" x14ac:dyDescent="0.2">
      <c r="A10" s="43" t="s">
        <v>20</v>
      </c>
      <c r="B10" s="196"/>
      <c r="C10" s="197"/>
      <c r="D10" s="197"/>
      <c r="E10" s="197"/>
      <c r="F10" s="197"/>
      <c r="G10" s="197"/>
      <c r="H10" s="197"/>
      <c r="I10" s="197"/>
      <c r="J10" s="197"/>
      <c r="K10" s="198"/>
      <c r="L10" s="44" t="s">
        <v>21</v>
      </c>
      <c r="M10" s="44" t="s">
        <v>21</v>
      </c>
      <c r="N10" s="230"/>
      <c r="O10" s="231"/>
      <c r="P10" s="45"/>
      <c r="Q10" s="46"/>
      <c r="R10" s="47"/>
      <c r="S10" s="45" t="s">
        <v>22</v>
      </c>
      <c r="T10" s="48"/>
      <c r="U10" s="49"/>
    </row>
    <row r="11" spans="1:21" s="50" customFormat="1" ht="39" customHeight="1" x14ac:dyDescent="0.2">
      <c r="A11" s="43" t="s">
        <v>50</v>
      </c>
      <c r="B11" s="196"/>
      <c r="C11" s="197"/>
      <c r="D11" s="198"/>
      <c r="E11" s="230" t="s">
        <v>23</v>
      </c>
      <c r="F11" s="242"/>
      <c r="G11" s="187"/>
      <c r="H11" s="187"/>
      <c r="I11" s="45" t="s">
        <v>24</v>
      </c>
      <c r="J11" s="191"/>
      <c r="K11" s="191"/>
      <c r="L11" s="230" t="s">
        <v>26</v>
      </c>
      <c r="M11" s="231"/>
      <c r="N11" s="231"/>
      <c r="O11" s="231"/>
      <c r="P11" s="45"/>
      <c r="Q11" s="46"/>
      <c r="R11" s="46"/>
      <c r="S11" s="230"/>
      <c r="T11" s="231"/>
      <c r="U11" s="49"/>
    </row>
    <row r="12" spans="1:21" s="50" customFormat="1" ht="38.25" customHeight="1" x14ac:dyDescent="0.2">
      <c r="A12" s="51" t="s">
        <v>42</v>
      </c>
      <c r="B12" s="52"/>
      <c r="C12" s="187" t="s">
        <v>52</v>
      </c>
      <c r="D12" s="187"/>
      <c r="E12" s="187"/>
      <c r="F12" s="206"/>
      <c r="G12" s="206"/>
      <c r="H12" s="206"/>
      <c r="I12" s="45" t="s">
        <v>53</v>
      </c>
      <c r="J12" s="192"/>
      <c r="K12" s="193"/>
      <c r="L12" s="187" t="s">
        <v>51</v>
      </c>
      <c r="M12" s="187"/>
      <c r="N12" s="187"/>
      <c r="O12" s="187"/>
      <c r="P12" s="53"/>
      <c r="Q12" s="53"/>
      <c r="R12" s="53"/>
      <c r="S12" s="196"/>
      <c r="T12" s="197"/>
      <c r="U12" s="49"/>
    </row>
    <row r="13" spans="1:21" s="50" customFormat="1" ht="27.75" customHeight="1" x14ac:dyDescent="0.2">
      <c r="A13" s="51" t="s">
        <v>27</v>
      </c>
      <c r="B13" s="52"/>
      <c r="C13" s="187" t="s">
        <v>24</v>
      </c>
      <c r="D13" s="187"/>
      <c r="E13" s="187"/>
      <c r="F13" s="206"/>
      <c r="G13" s="206"/>
      <c r="H13" s="206"/>
      <c r="I13" s="45" t="s">
        <v>25</v>
      </c>
      <c r="J13" s="192"/>
      <c r="K13" s="193"/>
      <c r="L13" s="187" t="s">
        <v>26</v>
      </c>
      <c r="M13" s="187"/>
      <c r="N13" s="187"/>
      <c r="O13" s="187"/>
      <c r="P13" s="53"/>
      <c r="Q13" s="53"/>
      <c r="R13" s="53"/>
      <c r="S13" s="196"/>
      <c r="T13" s="197"/>
      <c r="U13" s="49"/>
    </row>
    <row r="14" spans="1:21" s="50" customFormat="1" ht="27" customHeight="1" x14ac:dyDescent="0.2">
      <c r="A14" s="51" t="s">
        <v>27</v>
      </c>
      <c r="B14" s="52"/>
      <c r="C14" s="187" t="s">
        <v>24</v>
      </c>
      <c r="D14" s="187"/>
      <c r="E14" s="187"/>
      <c r="F14" s="206"/>
      <c r="G14" s="206"/>
      <c r="H14" s="206"/>
      <c r="I14" s="45" t="s">
        <v>25</v>
      </c>
      <c r="J14" s="192"/>
      <c r="K14" s="193"/>
      <c r="L14" s="187" t="s">
        <v>26</v>
      </c>
      <c r="M14" s="187"/>
      <c r="N14" s="187"/>
      <c r="O14" s="187"/>
      <c r="P14" s="53"/>
      <c r="Q14" s="53"/>
      <c r="R14" s="53"/>
      <c r="S14" s="196"/>
      <c r="T14" s="197"/>
      <c r="U14" s="49"/>
    </row>
    <row r="15" spans="1:21" s="50" customFormat="1" ht="27.75" customHeight="1" thickBot="1" x14ac:dyDescent="0.25">
      <c r="A15" s="54" t="s">
        <v>27</v>
      </c>
      <c r="B15" s="55"/>
      <c r="C15" s="229" t="s">
        <v>24</v>
      </c>
      <c r="D15" s="229"/>
      <c r="E15" s="229"/>
      <c r="F15" s="190"/>
      <c r="G15" s="190"/>
      <c r="H15" s="190"/>
      <c r="I15" s="56" t="s">
        <v>25</v>
      </c>
      <c r="J15" s="194"/>
      <c r="K15" s="195"/>
      <c r="L15" s="229" t="s">
        <v>26</v>
      </c>
      <c r="M15" s="229"/>
      <c r="N15" s="229"/>
      <c r="O15" s="229"/>
      <c r="P15" s="57"/>
      <c r="Q15" s="57"/>
      <c r="R15" s="57"/>
      <c r="S15" s="243"/>
      <c r="T15" s="244"/>
      <c r="U15" s="58"/>
    </row>
    <row r="16" spans="1:21" s="50" customFormat="1" ht="27.75" customHeight="1" thickTop="1" thickBot="1" x14ac:dyDescent="0.25">
      <c r="A16" s="216" t="s">
        <v>100</v>
      </c>
      <c r="B16" s="217"/>
      <c r="C16" s="217"/>
      <c r="D16" s="217"/>
      <c r="E16" s="217"/>
      <c r="F16" s="217"/>
      <c r="G16" s="217"/>
      <c r="H16" s="217"/>
      <c r="I16" s="217"/>
      <c r="J16" s="217"/>
      <c r="K16" s="217"/>
      <c r="L16" s="217"/>
      <c r="M16" s="217"/>
      <c r="N16" s="217"/>
      <c r="O16" s="217"/>
      <c r="P16" s="217"/>
      <c r="Q16" s="217"/>
      <c r="R16" s="217"/>
      <c r="S16" s="217"/>
      <c r="T16" s="217"/>
      <c r="U16" s="218"/>
    </row>
    <row r="17" spans="1:21" s="50" customFormat="1" ht="30.75" customHeight="1" thickTop="1" x14ac:dyDescent="0.2">
      <c r="A17" s="225" t="s">
        <v>100</v>
      </c>
      <c r="B17" s="226"/>
      <c r="C17" s="226" t="s">
        <v>0</v>
      </c>
      <c r="D17" s="226"/>
      <c r="E17" s="226"/>
      <c r="F17" s="226" t="s">
        <v>1</v>
      </c>
      <c r="G17" s="226"/>
      <c r="H17" s="226"/>
      <c r="I17" s="219" t="s">
        <v>2</v>
      </c>
      <c r="J17" s="220"/>
      <c r="K17" s="220"/>
      <c r="L17" s="220"/>
      <c r="M17" s="220"/>
      <c r="N17" s="220"/>
      <c r="O17" s="220"/>
      <c r="P17" s="220"/>
      <c r="Q17" s="220"/>
      <c r="R17" s="220"/>
      <c r="S17" s="220"/>
      <c r="T17" s="220"/>
      <c r="U17" s="221"/>
    </row>
    <row r="18" spans="1:21" s="50" customFormat="1" ht="18.95" customHeight="1" x14ac:dyDescent="0.2">
      <c r="A18" s="227"/>
      <c r="B18" s="228"/>
      <c r="C18" s="228"/>
      <c r="D18" s="228"/>
      <c r="E18" s="228"/>
      <c r="F18" s="228"/>
      <c r="G18" s="228"/>
      <c r="H18" s="228"/>
      <c r="I18" s="222" t="s">
        <v>98</v>
      </c>
      <c r="J18" s="223"/>
      <c r="K18" s="223"/>
      <c r="L18" s="223"/>
      <c r="M18" s="223"/>
      <c r="N18" s="223"/>
      <c r="O18" s="223"/>
      <c r="P18" s="223"/>
      <c r="Q18" s="223"/>
      <c r="R18" s="223"/>
      <c r="S18" s="223"/>
      <c r="T18" s="223"/>
      <c r="U18" s="224"/>
    </row>
    <row r="19" spans="1:21" s="6" customFormat="1" ht="39" customHeight="1" x14ac:dyDescent="0.25">
      <c r="A19" s="204" t="s">
        <v>4</v>
      </c>
      <c r="B19" s="205"/>
      <c r="C19" s="59" t="s">
        <v>5</v>
      </c>
      <c r="D19" s="60" t="s">
        <v>6</v>
      </c>
      <c r="E19" s="60" t="s">
        <v>47</v>
      </c>
      <c r="F19" s="60" t="s">
        <v>5</v>
      </c>
      <c r="G19" s="60" t="s">
        <v>6</v>
      </c>
      <c r="H19" s="60" t="s">
        <v>47</v>
      </c>
      <c r="I19" s="61" t="s">
        <v>8</v>
      </c>
      <c r="J19" s="62" t="s">
        <v>9</v>
      </c>
      <c r="K19" s="62" t="s">
        <v>10</v>
      </c>
      <c r="L19" s="62" t="s">
        <v>48</v>
      </c>
      <c r="M19" s="233" t="s">
        <v>49</v>
      </c>
      <c r="N19" s="234"/>
      <c r="O19" s="233" t="s">
        <v>97</v>
      </c>
      <c r="P19" s="234"/>
      <c r="Q19" s="233" t="s">
        <v>59</v>
      </c>
      <c r="R19" s="234"/>
      <c r="S19" s="64" t="s">
        <v>58</v>
      </c>
      <c r="T19" s="63" t="s">
        <v>99</v>
      </c>
      <c r="U19" s="5"/>
    </row>
    <row r="20" spans="1:21" s="50" customFormat="1" ht="15.75" customHeight="1" x14ac:dyDescent="0.2">
      <c r="A20" s="208"/>
      <c r="B20" s="209"/>
      <c r="C20" s="52"/>
      <c r="D20" s="52"/>
      <c r="E20" s="52"/>
      <c r="F20" s="52"/>
      <c r="G20" s="52"/>
      <c r="H20" s="52"/>
      <c r="I20" s="65">
        <f t="shared" ref="I20:I30" si="0">((F20+(G20*30)+(H20*360))-(C20+(D20*30)+(E20*360)))</f>
        <v>0</v>
      </c>
      <c r="J20" s="66">
        <f t="shared" ref="J20:J29" si="1">I20/30</f>
        <v>0</v>
      </c>
      <c r="K20" s="66">
        <f t="shared" ref="K20:K29" si="2">I20/360</f>
        <v>0</v>
      </c>
      <c r="L20" s="67">
        <f t="shared" ref="L20:L30" si="3">+K20-M20</f>
        <v>0</v>
      </c>
      <c r="M20" s="235">
        <f t="shared" ref="M20:M30" si="4">ROUNDDOWN(K20,0)</f>
        <v>0</v>
      </c>
      <c r="N20" s="236"/>
      <c r="O20" s="67">
        <f t="shared" ref="O20:O30" si="5">12*L20</f>
        <v>0</v>
      </c>
      <c r="P20" s="69"/>
      <c r="Q20" s="235">
        <f t="shared" ref="Q20:Q30" si="6">+O20-S20</f>
        <v>0</v>
      </c>
      <c r="R20" s="236"/>
      <c r="S20" s="68">
        <f t="shared" ref="S20:S30" si="7">ROUNDDOWN(O20,0)</f>
        <v>0</v>
      </c>
      <c r="T20" s="68">
        <f t="shared" ref="T20:T30" si="8">Q20*30</f>
        <v>0</v>
      </c>
      <c r="U20" s="49"/>
    </row>
    <row r="21" spans="1:21" s="50" customFormat="1" ht="15.75" customHeight="1" x14ac:dyDescent="0.2">
      <c r="A21" s="208"/>
      <c r="B21" s="209"/>
      <c r="C21" s="52"/>
      <c r="D21" s="52"/>
      <c r="E21" s="52"/>
      <c r="F21" s="52"/>
      <c r="G21" s="52"/>
      <c r="H21" s="52"/>
      <c r="I21" s="65">
        <f t="shared" si="0"/>
        <v>0</v>
      </c>
      <c r="J21" s="66">
        <f t="shared" si="1"/>
        <v>0</v>
      </c>
      <c r="K21" s="66">
        <f t="shared" si="2"/>
        <v>0</v>
      </c>
      <c r="L21" s="67">
        <f t="shared" si="3"/>
        <v>0</v>
      </c>
      <c r="M21" s="235">
        <f t="shared" si="4"/>
        <v>0</v>
      </c>
      <c r="N21" s="236"/>
      <c r="O21" s="67">
        <f t="shared" si="5"/>
        <v>0</v>
      </c>
      <c r="P21" s="69"/>
      <c r="Q21" s="235">
        <f t="shared" si="6"/>
        <v>0</v>
      </c>
      <c r="R21" s="236"/>
      <c r="S21" s="68">
        <f t="shared" si="7"/>
        <v>0</v>
      </c>
      <c r="T21" s="68">
        <f t="shared" si="8"/>
        <v>0</v>
      </c>
      <c r="U21" s="49"/>
    </row>
    <row r="22" spans="1:21" s="50" customFormat="1" ht="15.75" customHeight="1" x14ac:dyDescent="0.2">
      <c r="A22" s="208"/>
      <c r="B22" s="209"/>
      <c r="C22" s="52"/>
      <c r="D22" s="52"/>
      <c r="E22" s="52"/>
      <c r="F22" s="52"/>
      <c r="G22" s="52"/>
      <c r="H22" s="52"/>
      <c r="I22" s="65">
        <f t="shared" si="0"/>
        <v>0</v>
      </c>
      <c r="J22" s="66">
        <f t="shared" si="1"/>
        <v>0</v>
      </c>
      <c r="K22" s="66">
        <f t="shared" si="2"/>
        <v>0</v>
      </c>
      <c r="L22" s="67">
        <f t="shared" si="3"/>
        <v>0</v>
      </c>
      <c r="M22" s="235">
        <f t="shared" si="4"/>
        <v>0</v>
      </c>
      <c r="N22" s="236"/>
      <c r="O22" s="67">
        <f t="shared" si="5"/>
        <v>0</v>
      </c>
      <c r="P22" s="69"/>
      <c r="Q22" s="235">
        <f t="shared" si="6"/>
        <v>0</v>
      </c>
      <c r="R22" s="236"/>
      <c r="S22" s="68">
        <f t="shared" si="7"/>
        <v>0</v>
      </c>
      <c r="T22" s="68">
        <f t="shared" si="8"/>
        <v>0</v>
      </c>
      <c r="U22" s="49"/>
    </row>
    <row r="23" spans="1:21" s="50" customFormat="1" ht="15.75" customHeight="1" x14ac:dyDescent="0.2">
      <c r="A23" s="208"/>
      <c r="B23" s="209"/>
      <c r="C23" s="52"/>
      <c r="D23" s="52"/>
      <c r="E23" s="52"/>
      <c r="F23" s="52"/>
      <c r="G23" s="52"/>
      <c r="H23" s="52"/>
      <c r="I23" s="65">
        <f t="shared" si="0"/>
        <v>0</v>
      </c>
      <c r="J23" s="66">
        <f t="shared" si="1"/>
        <v>0</v>
      </c>
      <c r="K23" s="66">
        <f t="shared" si="2"/>
        <v>0</v>
      </c>
      <c r="L23" s="67">
        <f t="shared" si="3"/>
        <v>0</v>
      </c>
      <c r="M23" s="235">
        <f t="shared" si="4"/>
        <v>0</v>
      </c>
      <c r="N23" s="236"/>
      <c r="O23" s="67">
        <f t="shared" si="5"/>
        <v>0</v>
      </c>
      <c r="P23" s="69"/>
      <c r="Q23" s="235">
        <f t="shared" si="6"/>
        <v>0</v>
      </c>
      <c r="R23" s="236"/>
      <c r="S23" s="68">
        <f t="shared" si="7"/>
        <v>0</v>
      </c>
      <c r="T23" s="68">
        <f t="shared" si="8"/>
        <v>0</v>
      </c>
      <c r="U23" s="49"/>
    </row>
    <row r="24" spans="1:21" s="50" customFormat="1" ht="15.75" customHeight="1" x14ac:dyDescent="0.2">
      <c r="A24" s="208"/>
      <c r="B24" s="209"/>
      <c r="C24" s="52"/>
      <c r="D24" s="52"/>
      <c r="E24" s="52"/>
      <c r="F24" s="52"/>
      <c r="G24" s="52"/>
      <c r="H24" s="52"/>
      <c r="I24" s="65">
        <f t="shared" si="0"/>
        <v>0</v>
      </c>
      <c r="J24" s="66">
        <f t="shared" si="1"/>
        <v>0</v>
      </c>
      <c r="K24" s="66">
        <f t="shared" si="2"/>
        <v>0</v>
      </c>
      <c r="L24" s="67">
        <f t="shared" si="3"/>
        <v>0</v>
      </c>
      <c r="M24" s="235">
        <f t="shared" si="4"/>
        <v>0</v>
      </c>
      <c r="N24" s="236"/>
      <c r="O24" s="67">
        <f t="shared" si="5"/>
        <v>0</v>
      </c>
      <c r="P24" s="69"/>
      <c r="Q24" s="235">
        <f t="shared" si="6"/>
        <v>0</v>
      </c>
      <c r="R24" s="236"/>
      <c r="S24" s="68">
        <f t="shared" si="7"/>
        <v>0</v>
      </c>
      <c r="T24" s="68">
        <f t="shared" si="8"/>
        <v>0</v>
      </c>
      <c r="U24" s="49"/>
    </row>
    <row r="25" spans="1:21" s="50" customFormat="1" ht="15.75" customHeight="1" x14ac:dyDescent="0.2">
      <c r="A25" s="208"/>
      <c r="B25" s="209"/>
      <c r="C25" s="52"/>
      <c r="D25" s="52"/>
      <c r="E25" s="52"/>
      <c r="F25" s="52"/>
      <c r="G25" s="52"/>
      <c r="H25" s="52"/>
      <c r="I25" s="65">
        <f t="shared" si="0"/>
        <v>0</v>
      </c>
      <c r="J25" s="66">
        <f t="shared" si="1"/>
        <v>0</v>
      </c>
      <c r="K25" s="66">
        <f t="shared" si="2"/>
        <v>0</v>
      </c>
      <c r="L25" s="67">
        <f t="shared" si="3"/>
        <v>0</v>
      </c>
      <c r="M25" s="235">
        <f t="shared" si="4"/>
        <v>0</v>
      </c>
      <c r="N25" s="236"/>
      <c r="O25" s="67">
        <f t="shared" si="5"/>
        <v>0</v>
      </c>
      <c r="P25" s="69"/>
      <c r="Q25" s="235">
        <f t="shared" si="6"/>
        <v>0</v>
      </c>
      <c r="R25" s="236"/>
      <c r="S25" s="68">
        <f t="shared" si="7"/>
        <v>0</v>
      </c>
      <c r="T25" s="68">
        <f t="shared" si="8"/>
        <v>0</v>
      </c>
      <c r="U25" s="49"/>
    </row>
    <row r="26" spans="1:21" s="50" customFormat="1" ht="15.75" customHeight="1" x14ac:dyDescent="0.2">
      <c r="A26" s="208"/>
      <c r="B26" s="209"/>
      <c r="C26" s="52"/>
      <c r="D26" s="52"/>
      <c r="E26" s="52"/>
      <c r="F26" s="52"/>
      <c r="G26" s="52"/>
      <c r="H26" s="52"/>
      <c r="I26" s="65">
        <f t="shared" si="0"/>
        <v>0</v>
      </c>
      <c r="J26" s="66">
        <f t="shared" si="1"/>
        <v>0</v>
      </c>
      <c r="K26" s="66">
        <f t="shared" si="2"/>
        <v>0</v>
      </c>
      <c r="L26" s="67">
        <f t="shared" si="3"/>
        <v>0</v>
      </c>
      <c r="M26" s="235">
        <f t="shared" si="4"/>
        <v>0</v>
      </c>
      <c r="N26" s="236"/>
      <c r="O26" s="67">
        <f t="shared" si="5"/>
        <v>0</v>
      </c>
      <c r="P26" s="69"/>
      <c r="Q26" s="235">
        <f t="shared" si="6"/>
        <v>0</v>
      </c>
      <c r="R26" s="236"/>
      <c r="S26" s="68">
        <f t="shared" si="7"/>
        <v>0</v>
      </c>
      <c r="T26" s="68">
        <f t="shared" si="8"/>
        <v>0</v>
      </c>
      <c r="U26" s="49"/>
    </row>
    <row r="27" spans="1:21" s="50" customFormat="1" ht="15.75" customHeight="1" x14ac:dyDescent="0.2">
      <c r="A27" s="208"/>
      <c r="B27" s="209"/>
      <c r="C27" s="52"/>
      <c r="D27" s="52"/>
      <c r="E27" s="52"/>
      <c r="F27" s="52"/>
      <c r="G27" s="52"/>
      <c r="H27" s="52"/>
      <c r="I27" s="65">
        <f t="shared" si="0"/>
        <v>0</v>
      </c>
      <c r="J27" s="66">
        <f t="shared" si="1"/>
        <v>0</v>
      </c>
      <c r="K27" s="66">
        <f t="shared" si="2"/>
        <v>0</v>
      </c>
      <c r="L27" s="67">
        <f t="shared" si="3"/>
        <v>0</v>
      </c>
      <c r="M27" s="235">
        <f t="shared" si="4"/>
        <v>0</v>
      </c>
      <c r="N27" s="236"/>
      <c r="O27" s="67">
        <f t="shared" si="5"/>
        <v>0</v>
      </c>
      <c r="P27" s="69"/>
      <c r="Q27" s="235">
        <f t="shared" si="6"/>
        <v>0</v>
      </c>
      <c r="R27" s="236"/>
      <c r="S27" s="68">
        <f t="shared" si="7"/>
        <v>0</v>
      </c>
      <c r="T27" s="68">
        <f t="shared" si="8"/>
        <v>0</v>
      </c>
      <c r="U27" s="49"/>
    </row>
    <row r="28" spans="1:21" s="50" customFormat="1" ht="15.75" customHeight="1" x14ac:dyDescent="0.2">
      <c r="A28" s="208"/>
      <c r="B28" s="209"/>
      <c r="C28" s="52"/>
      <c r="D28" s="52"/>
      <c r="E28" s="52"/>
      <c r="F28" s="52"/>
      <c r="G28" s="52"/>
      <c r="H28" s="52"/>
      <c r="I28" s="65">
        <f t="shared" si="0"/>
        <v>0</v>
      </c>
      <c r="J28" s="66">
        <f t="shared" si="1"/>
        <v>0</v>
      </c>
      <c r="K28" s="66">
        <f t="shared" si="2"/>
        <v>0</v>
      </c>
      <c r="L28" s="67">
        <f t="shared" si="3"/>
        <v>0</v>
      </c>
      <c r="M28" s="235">
        <f t="shared" si="4"/>
        <v>0</v>
      </c>
      <c r="N28" s="236"/>
      <c r="O28" s="67">
        <f t="shared" si="5"/>
        <v>0</v>
      </c>
      <c r="P28" s="69"/>
      <c r="Q28" s="235">
        <f t="shared" si="6"/>
        <v>0</v>
      </c>
      <c r="R28" s="236"/>
      <c r="S28" s="68">
        <f t="shared" si="7"/>
        <v>0</v>
      </c>
      <c r="T28" s="68">
        <f t="shared" si="8"/>
        <v>0</v>
      </c>
      <c r="U28" s="49"/>
    </row>
    <row r="29" spans="1:21" s="50" customFormat="1" ht="15.75" customHeight="1" x14ac:dyDescent="0.2">
      <c r="A29" s="208"/>
      <c r="B29" s="209"/>
      <c r="C29" s="52"/>
      <c r="D29" s="52"/>
      <c r="E29" s="52"/>
      <c r="F29" s="52"/>
      <c r="G29" s="52"/>
      <c r="H29" s="52"/>
      <c r="I29" s="65">
        <f t="shared" si="0"/>
        <v>0</v>
      </c>
      <c r="J29" s="66">
        <f t="shared" si="1"/>
        <v>0</v>
      </c>
      <c r="K29" s="66">
        <f t="shared" si="2"/>
        <v>0</v>
      </c>
      <c r="L29" s="67">
        <f t="shared" si="3"/>
        <v>0</v>
      </c>
      <c r="M29" s="235">
        <f t="shared" si="4"/>
        <v>0</v>
      </c>
      <c r="N29" s="236"/>
      <c r="O29" s="67">
        <f t="shared" si="5"/>
        <v>0</v>
      </c>
      <c r="P29" s="69"/>
      <c r="Q29" s="235">
        <f t="shared" si="6"/>
        <v>0</v>
      </c>
      <c r="R29" s="236"/>
      <c r="S29" s="68">
        <f t="shared" si="7"/>
        <v>0</v>
      </c>
      <c r="T29" s="68">
        <f t="shared" si="8"/>
        <v>0</v>
      </c>
      <c r="U29" s="49"/>
    </row>
    <row r="30" spans="1:21" s="50" customFormat="1" ht="16.5" customHeight="1" thickBot="1" x14ac:dyDescent="0.25">
      <c r="A30" s="245"/>
      <c r="B30" s="246"/>
      <c r="C30" s="55"/>
      <c r="D30" s="55"/>
      <c r="E30" s="55"/>
      <c r="F30" s="55"/>
      <c r="G30" s="55"/>
      <c r="H30" s="55"/>
      <c r="I30" s="70">
        <f t="shared" si="0"/>
        <v>0</v>
      </c>
      <c r="J30" s="71">
        <f t="shared" ref="J30" si="9">I30/30</f>
        <v>0</v>
      </c>
      <c r="K30" s="71">
        <f t="shared" ref="K30" si="10">I30/360</f>
        <v>0</v>
      </c>
      <c r="L30" s="72">
        <f t="shared" si="3"/>
        <v>0</v>
      </c>
      <c r="M30" s="237">
        <f t="shared" si="4"/>
        <v>0</v>
      </c>
      <c r="N30" s="238"/>
      <c r="O30" s="72">
        <f t="shared" si="5"/>
        <v>0</v>
      </c>
      <c r="P30" s="74"/>
      <c r="Q30" s="237">
        <f t="shared" si="6"/>
        <v>0</v>
      </c>
      <c r="R30" s="238"/>
      <c r="S30" s="73">
        <f t="shared" si="7"/>
        <v>0</v>
      </c>
      <c r="T30" s="73">
        <f t="shared" si="8"/>
        <v>0</v>
      </c>
      <c r="U30" s="49"/>
    </row>
    <row r="31" spans="1:21" ht="15.75" thickTop="1" thickBot="1" x14ac:dyDescent="0.25">
      <c r="A31" s="210" t="s">
        <v>11</v>
      </c>
      <c r="B31" s="211"/>
      <c r="C31" s="211"/>
      <c r="D31" s="211"/>
      <c r="E31" s="211"/>
      <c r="F31" s="211"/>
      <c r="G31" s="211"/>
      <c r="H31" s="211"/>
      <c r="I31" s="211"/>
      <c r="J31" s="211"/>
      <c r="K31" s="212"/>
      <c r="L31" s="75"/>
      <c r="M31" s="239">
        <f>SUM(M20:N30)</f>
        <v>0</v>
      </c>
      <c r="N31" s="239"/>
      <c r="O31" s="76"/>
      <c r="P31" s="76"/>
      <c r="Q31" s="76"/>
      <c r="R31" s="76"/>
      <c r="S31" s="76">
        <f>SUM(S20:S30)</f>
        <v>0</v>
      </c>
      <c r="T31" s="77">
        <f>SUM(T20:T30)</f>
        <v>0</v>
      </c>
      <c r="U31" s="7"/>
    </row>
    <row r="32" spans="1:21" ht="15" hidden="1" customHeight="1" x14ac:dyDescent="0.2">
      <c r="A32" s="213"/>
      <c r="B32" s="214"/>
      <c r="C32" s="214"/>
      <c r="D32" s="214"/>
      <c r="E32" s="214"/>
      <c r="F32" s="214"/>
      <c r="G32" s="214"/>
      <c r="H32" s="214"/>
      <c r="I32" s="214"/>
      <c r="J32" s="214"/>
      <c r="K32" s="215"/>
      <c r="L32" s="78"/>
      <c r="M32" s="241"/>
      <c r="N32" s="241"/>
      <c r="O32" s="80"/>
      <c r="P32" s="80"/>
      <c r="Q32" s="80"/>
      <c r="R32" s="81"/>
      <c r="S32" s="82">
        <f>+S31+T33</f>
        <v>0</v>
      </c>
      <c r="T32" s="83">
        <f>T31/30</f>
        <v>0</v>
      </c>
      <c r="U32" s="3"/>
    </row>
    <row r="33" spans="1:21" ht="15" hidden="1" customHeight="1" x14ac:dyDescent="0.2">
      <c r="A33" s="213"/>
      <c r="B33" s="214"/>
      <c r="C33" s="214"/>
      <c r="D33" s="214"/>
      <c r="E33" s="214"/>
      <c r="F33" s="214"/>
      <c r="G33" s="214"/>
      <c r="H33" s="214"/>
      <c r="I33" s="214"/>
      <c r="J33" s="214"/>
      <c r="K33" s="215"/>
      <c r="L33" s="78"/>
      <c r="M33" s="241"/>
      <c r="N33" s="241"/>
      <c r="O33" s="80"/>
      <c r="P33" s="80"/>
      <c r="Q33" s="80"/>
      <c r="R33" s="79"/>
      <c r="S33" s="84">
        <f>+S32/12</f>
        <v>0</v>
      </c>
      <c r="T33" s="83">
        <f>ROUNDDOWN(T32,0)</f>
        <v>0</v>
      </c>
      <c r="U33" s="3"/>
    </row>
    <row r="34" spans="1:21" ht="15" hidden="1" customHeight="1" x14ac:dyDescent="0.2">
      <c r="A34" s="213"/>
      <c r="B34" s="214"/>
      <c r="C34" s="214"/>
      <c r="D34" s="214"/>
      <c r="E34" s="214"/>
      <c r="F34" s="214"/>
      <c r="G34" s="214"/>
      <c r="H34" s="214"/>
      <c r="I34" s="214"/>
      <c r="J34" s="214"/>
      <c r="K34" s="215"/>
      <c r="L34" s="78"/>
      <c r="M34" s="241"/>
      <c r="N34" s="241"/>
      <c r="O34" s="80"/>
      <c r="P34" s="80"/>
      <c r="Q34" s="80"/>
      <c r="R34" s="85"/>
      <c r="S34" s="86">
        <f>ROUNDDOWN(S33,0)</f>
        <v>0</v>
      </c>
      <c r="T34" s="87">
        <f>T32-T33</f>
        <v>0</v>
      </c>
      <c r="U34" s="3"/>
    </row>
    <row r="35" spans="1:21" ht="15" hidden="1" customHeight="1" x14ac:dyDescent="0.2">
      <c r="A35" s="213"/>
      <c r="B35" s="214"/>
      <c r="C35" s="214"/>
      <c r="D35" s="214"/>
      <c r="E35" s="214"/>
      <c r="F35" s="214"/>
      <c r="G35" s="214"/>
      <c r="H35" s="214"/>
      <c r="I35" s="214"/>
      <c r="J35" s="214"/>
      <c r="K35" s="215"/>
      <c r="L35" s="78"/>
      <c r="M35" s="241"/>
      <c r="N35" s="241"/>
      <c r="O35" s="80"/>
      <c r="P35" s="80"/>
      <c r="Q35" s="80"/>
      <c r="R35" s="81"/>
      <c r="S35" s="82">
        <f>+S33-S34</f>
        <v>0</v>
      </c>
      <c r="T35" s="88">
        <f>T34*30</f>
        <v>0</v>
      </c>
      <c r="U35" s="3"/>
    </row>
    <row r="36" spans="1:21" ht="15" hidden="1" customHeight="1" x14ac:dyDescent="0.2">
      <c r="A36" s="213"/>
      <c r="B36" s="214"/>
      <c r="C36" s="214"/>
      <c r="D36" s="214"/>
      <c r="E36" s="214"/>
      <c r="F36" s="214"/>
      <c r="G36" s="214"/>
      <c r="H36" s="214"/>
      <c r="I36" s="214"/>
      <c r="J36" s="214"/>
      <c r="K36" s="215"/>
      <c r="L36" s="8"/>
      <c r="M36" s="240">
        <f>M31+S34</f>
        <v>0</v>
      </c>
      <c r="N36" s="240"/>
      <c r="O36" s="81"/>
      <c r="P36" s="80"/>
      <c r="Q36" s="80"/>
      <c r="R36" s="79"/>
      <c r="S36" s="84">
        <f>+S35*12</f>
        <v>0</v>
      </c>
      <c r="T36" s="88">
        <f>+T35</f>
        <v>0</v>
      </c>
      <c r="U36" s="3"/>
    </row>
    <row r="37" spans="1:21" s="95" customFormat="1" ht="18" customHeight="1" thickTop="1" thickBot="1" x14ac:dyDescent="0.25">
      <c r="A37" s="213"/>
      <c r="B37" s="214"/>
      <c r="C37" s="214"/>
      <c r="D37" s="214"/>
      <c r="E37" s="214"/>
      <c r="F37" s="214"/>
      <c r="G37" s="214"/>
      <c r="H37" s="214"/>
      <c r="I37" s="214"/>
      <c r="J37" s="214"/>
      <c r="K37" s="215"/>
      <c r="L37" s="89"/>
      <c r="M37" s="232">
        <f>M36</f>
        <v>0</v>
      </c>
      <c r="N37" s="232"/>
      <c r="O37" s="90"/>
      <c r="P37" s="91"/>
      <c r="Q37" s="91"/>
      <c r="R37" s="92"/>
      <c r="S37" s="91">
        <f>S36</f>
        <v>0</v>
      </c>
      <c r="T37" s="93">
        <f>T35</f>
        <v>0</v>
      </c>
      <c r="U37" s="94"/>
    </row>
    <row r="38" spans="1:21" s="50" customFormat="1" ht="27.75" customHeight="1" thickTop="1" thickBot="1" x14ac:dyDescent="0.25">
      <c r="A38" s="216" t="s">
        <v>101</v>
      </c>
      <c r="B38" s="217"/>
      <c r="C38" s="217"/>
      <c r="D38" s="217"/>
      <c r="E38" s="217"/>
      <c r="F38" s="217"/>
      <c r="G38" s="217"/>
      <c r="H38" s="217"/>
      <c r="I38" s="217"/>
      <c r="J38" s="217"/>
      <c r="K38" s="217"/>
      <c r="L38" s="217"/>
      <c r="M38" s="217"/>
      <c r="N38" s="217"/>
      <c r="O38" s="217"/>
      <c r="P38" s="217"/>
      <c r="Q38" s="217"/>
      <c r="R38" s="217"/>
      <c r="S38" s="217"/>
      <c r="T38" s="217"/>
      <c r="U38" s="218"/>
    </row>
    <row r="39" spans="1:21" s="50" customFormat="1" ht="30.75" customHeight="1" thickTop="1" x14ac:dyDescent="0.2">
      <c r="A39" s="225" t="s">
        <v>101</v>
      </c>
      <c r="B39" s="226"/>
      <c r="C39" s="226" t="s">
        <v>0</v>
      </c>
      <c r="D39" s="226"/>
      <c r="E39" s="226"/>
      <c r="F39" s="226" t="s">
        <v>1</v>
      </c>
      <c r="G39" s="226"/>
      <c r="H39" s="226"/>
      <c r="I39" s="219" t="s">
        <v>2</v>
      </c>
      <c r="J39" s="220"/>
      <c r="K39" s="220"/>
      <c r="L39" s="220"/>
      <c r="M39" s="220"/>
      <c r="N39" s="220"/>
      <c r="O39" s="220"/>
      <c r="P39" s="220"/>
      <c r="Q39" s="220"/>
      <c r="R39" s="220"/>
      <c r="S39" s="220"/>
      <c r="T39" s="220"/>
      <c r="U39" s="221"/>
    </row>
    <row r="40" spans="1:21" s="50" customFormat="1" ht="12.75" customHeight="1" x14ac:dyDescent="0.2">
      <c r="A40" s="227"/>
      <c r="B40" s="228"/>
      <c r="C40" s="228"/>
      <c r="D40" s="228"/>
      <c r="E40" s="228"/>
      <c r="F40" s="228"/>
      <c r="G40" s="228"/>
      <c r="H40" s="228"/>
      <c r="I40" s="222" t="s">
        <v>98</v>
      </c>
      <c r="J40" s="223"/>
      <c r="K40" s="223"/>
      <c r="L40" s="223"/>
      <c r="M40" s="223"/>
      <c r="N40" s="223"/>
      <c r="O40" s="223"/>
      <c r="P40" s="223"/>
      <c r="Q40" s="223"/>
      <c r="R40" s="223"/>
      <c r="S40" s="223"/>
      <c r="T40" s="223"/>
      <c r="U40" s="224"/>
    </row>
    <row r="41" spans="1:21" s="6" customFormat="1" ht="39" customHeight="1" x14ac:dyDescent="0.25">
      <c r="A41" s="204" t="s">
        <v>4</v>
      </c>
      <c r="B41" s="205"/>
      <c r="C41" s="59" t="s">
        <v>5</v>
      </c>
      <c r="D41" s="60" t="s">
        <v>6</v>
      </c>
      <c r="E41" s="60" t="s">
        <v>47</v>
      </c>
      <c r="F41" s="60" t="s">
        <v>5</v>
      </c>
      <c r="G41" s="60" t="s">
        <v>6</v>
      </c>
      <c r="H41" s="60" t="s">
        <v>47</v>
      </c>
      <c r="I41" s="61" t="s">
        <v>8</v>
      </c>
      <c r="J41" s="62" t="s">
        <v>9</v>
      </c>
      <c r="K41" s="62" t="s">
        <v>10</v>
      </c>
      <c r="L41" s="62" t="s">
        <v>48</v>
      </c>
      <c r="M41" s="233" t="s">
        <v>49</v>
      </c>
      <c r="N41" s="234"/>
      <c r="O41" s="233" t="s">
        <v>97</v>
      </c>
      <c r="P41" s="234"/>
      <c r="Q41" s="233" t="s">
        <v>59</v>
      </c>
      <c r="R41" s="234"/>
      <c r="S41" s="64" t="s">
        <v>58</v>
      </c>
      <c r="T41" s="63" t="s">
        <v>99</v>
      </c>
      <c r="U41" s="5"/>
    </row>
    <row r="42" spans="1:21" s="50" customFormat="1" ht="15.75" customHeight="1" x14ac:dyDescent="0.2">
      <c r="A42" s="208"/>
      <c r="B42" s="209"/>
      <c r="C42" s="52"/>
      <c r="D42" s="52"/>
      <c r="E42" s="52"/>
      <c r="F42" s="52"/>
      <c r="G42" s="52"/>
      <c r="H42" s="52"/>
      <c r="I42" s="65">
        <f t="shared" ref="I42:I52" si="11">((F42+(G42*30)+(H42*360))-(C42+(D42*30)+(E42*360)))</f>
        <v>0</v>
      </c>
      <c r="J42" s="66">
        <f t="shared" ref="J42:J52" si="12">I42/30</f>
        <v>0</v>
      </c>
      <c r="K42" s="66">
        <f t="shared" ref="K42:K52" si="13">I42/360</f>
        <v>0</v>
      </c>
      <c r="L42" s="67">
        <f t="shared" ref="L42:L52" si="14">+K42-M42</f>
        <v>0</v>
      </c>
      <c r="M42" s="235">
        <f t="shared" ref="M42:M52" si="15">ROUNDDOWN(K42,0)</f>
        <v>0</v>
      </c>
      <c r="N42" s="236"/>
      <c r="O42" s="67">
        <f t="shared" ref="O42:O52" si="16">12*L42</f>
        <v>0</v>
      </c>
      <c r="P42" s="69"/>
      <c r="Q42" s="235">
        <f t="shared" ref="Q42:Q52" si="17">+O42-S42</f>
        <v>0</v>
      </c>
      <c r="R42" s="236"/>
      <c r="S42" s="68">
        <f t="shared" ref="S42:S52" si="18">ROUNDDOWN(O42,0)</f>
        <v>0</v>
      </c>
      <c r="T42" s="68">
        <f t="shared" ref="T42:T52" si="19">Q42*30</f>
        <v>0</v>
      </c>
      <c r="U42" s="49"/>
    </row>
    <row r="43" spans="1:21" s="50" customFormat="1" ht="15.75" customHeight="1" x14ac:dyDescent="0.2">
      <c r="A43" s="208"/>
      <c r="B43" s="209"/>
      <c r="C43" s="52"/>
      <c r="D43" s="52"/>
      <c r="E43" s="52"/>
      <c r="F43" s="52"/>
      <c r="G43" s="52"/>
      <c r="H43" s="52"/>
      <c r="I43" s="65">
        <f t="shared" si="11"/>
        <v>0</v>
      </c>
      <c r="J43" s="66">
        <f t="shared" si="12"/>
        <v>0</v>
      </c>
      <c r="K43" s="66">
        <f t="shared" si="13"/>
        <v>0</v>
      </c>
      <c r="L43" s="67">
        <f t="shared" si="14"/>
        <v>0</v>
      </c>
      <c r="M43" s="235">
        <f t="shared" si="15"/>
        <v>0</v>
      </c>
      <c r="N43" s="236"/>
      <c r="O43" s="67">
        <f t="shared" si="16"/>
        <v>0</v>
      </c>
      <c r="P43" s="69"/>
      <c r="Q43" s="235">
        <f t="shared" si="17"/>
        <v>0</v>
      </c>
      <c r="R43" s="236"/>
      <c r="S43" s="68">
        <f t="shared" si="18"/>
        <v>0</v>
      </c>
      <c r="T43" s="68">
        <f t="shared" si="19"/>
        <v>0</v>
      </c>
      <c r="U43" s="49"/>
    </row>
    <row r="44" spans="1:21" s="50" customFormat="1" ht="15.75" customHeight="1" x14ac:dyDescent="0.2">
      <c r="A44" s="208"/>
      <c r="B44" s="209"/>
      <c r="C44" s="52"/>
      <c r="D44" s="52"/>
      <c r="E44" s="52"/>
      <c r="F44" s="52"/>
      <c r="G44" s="52"/>
      <c r="H44" s="52"/>
      <c r="I44" s="65">
        <f t="shared" si="11"/>
        <v>0</v>
      </c>
      <c r="J44" s="66">
        <f t="shared" si="12"/>
        <v>0</v>
      </c>
      <c r="K44" s="66">
        <f t="shared" si="13"/>
        <v>0</v>
      </c>
      <c r="L44" s="67">
        <f t="shared" si="14"/>
        <v>0</v>
      </c>
      <c r="M44" s="235">
        <f t="shared" si="15"/>
        <v>0</v>
      </c>
      <c r="N44" s="236"/>
      <c r="O44" s="67">
        <f t="shared" si="16"/>
        <v>0</v>
      </c>
      <c r="P44" s="69"/>
      <c r="Q44" s="235">
        <f t="shared" si="17"/>
        <v>0</v>
      </c>
      <c r="R44" s="236"/>
      <c r="S44" s="68">
        <f t="shared" si="18"/>
        <v>0</v>
      </c>
      <c r="T44" s="68">
        <f t="shared" si="19"/>
        <v>0</v>
      </c>
      <c r="U44" s="49"/>
    </row>
    <row r="45" spans="1:21" s="50" customFormat="1" ht="15.75" customHeight="1" x14ac:dyDescent="0.2">
      <c r="A45" s="208"/>
      <c r="B45" s="209"/>
      <c r="C45" s="52"/>
      <c r="D45" s="52"/>
      <c r="E45" s="52"/>
      <c r="F45" s="52"/>
      <c r="G45" s="52"/>
      <c r="H45" s="52"/>
      <c r="I45" s="65">
        <f t="shared" si="11"/>
        <v>0</v>
      </c>
      <c r="J45" s="66">
        <f t="shared" si="12"/>
        <v>0</v>
      </c>
      <c r="K45" s="66">
        <f t="shared" si="13"/>
        <v>0</v>
      </c>
      <c r="L45" s="67">
        <f t="shared" si="14"/>
        <v>0</v>
      </c>
      <c r="M45" s="235">
        <f t="shared" si="15"/>
        <v>0</v>
      </c>
      <c r="N45" s="236"/>
      <c r="O45" s="67">
        <f t="shared" si="16"/>
        <v>0</v>
      </c>
      <c r="P45" s="69"/>
      <c r="Q45" s="235">
        <f t="shared" si="17"/>
        <v>0</v>
      </c>
      <c r="R45" s="236"/>
      <c r="S45" s="68">
        <f t="shared" si="18"/>
        <v>0</v>
      </c>
      <c r="T45" s="68">
        <f t="shared" si="19"/>
        <v>0</v>
      </c>
      <c r="U45" s="49"/>
    </row>
    <row r="46" spans="1:21" s="50" customFormat="1" ht="15.75" customHeight="1" x14ac:dyDescent="0.2">
      <c r="A46" s="208"/>
      <c r="B46" s="209"/>
      <c r="C46" s="52"/>
      <c r="D46" s="52"/>
      <c r="E46" s="52"/>
      <c r="F46" s="52"/>
      <c r="G46" s="52"/>
      <c r="H46" s="52"/>
      <c r="I46" s="65">
        <f t="shared" si="11"/>
        <v>0</v>
      </c>
      <c r="J46" s="66">
        <f t="shared" si="12"/>
        <v>0</v>
      </c>
      <c r="K46" s="66">
        <f t="shared" si="13"/>
        <v>0</v>
      </c>
      <c r="L46" s="67">
        <f t="shared" si="14"/>
        <v>0</v>
      </c>
      <c r="M46" s="235">
        <f t="shared" si="15"/>
        <v>0</v>
      </c>
      <c r="N46" s="236"/>
      <c r="O46" s="67">
        <f t="shared" si="16"/>
        <v>0</v>
      </c>
      <c r="P46" s="69"/>
      <c r="Q46" s="235">
        <f t="shared" si="17"/>
        <v>0</v>
      </c>
      <c r="R46" s="236"/>
      <c r="S46" s="68">
        <f t="shared" si="18"/>
        <v>0</v>
      </c>
      <c r="T46" s="68">
        <f t="shared" si="19"/>
        <v>0</v>
      </c>
      <c r="U46" s="49"/>
    </row>
    <row r="47" spans="1:21" s="50" customFormat="1" ht="15.75" customHeight="1" x14ac:dyDescent="0.2">
      <c r="A47" s="208"/>
      <c r="B47" s="209"/>
      <c r="C47" s="52"/>
      <c r="D47" s="52"/>
      <c r="E47" s="52"/>
      <c r="F47" s="52"/>
      <c r="G47" s="52"/>
      <c r="H47" s="52"/>
      <c r="I47" s="65">
        <f t="shared" si="11"/>
        <v>0</v>
      </c>
      <c r="J47" s="66">
        <f t="shared" si="12"/>
        <v>0</v>
      </c>
      <c r="K47" s="66">
        <f t="shared" si="13"/>
        <v>0</v>
      </c>
      <c r="L47" s="67">
        <f t="shared" si="14"/>
        <v>0</v>
      </c>
      <c r="M47" s="235">
        <f t="shared" si="15"/>
        <v>0</v>
      </c>
      <c r="N47" s="236"/>
      <c r="O47" s="67">
        <f t="shared" si="16"/>
        <v>0</v>
      </c>
      <c r="P47" s="69"/>
      <c r="Q47" s="235">
        <f t="shared" si="17"/>
        <v>0</v>
      </c>
      <c r="R47" s="236"/>
      <c r="S47" s="68">
        <f t="shared" si="18"/>
        <v>0</v>
      </c>
      <c r="T47" s="68">
        <f t="shared" si="19"/>
        <v>0</v>
      </c>
      <c r="U47" s="49"/>
    </row>
    <row r="48" spans="1:21" s="50" customFormat="1" ht="15.75" customHeight="1" x14ac:dyDescent="0.2">
      <c r="A48" s="208"/>
      <c r="B48" s="209"/>
      <c r="C48" s="52"/>
      <c r="D48" s="52"/>
      <c r="E48" s="52"/>
      <c r="F48" s="52"/>
      <c r="G48" s="52"/>
      <c r="H48" s="52"/>
      <c r="I48" s="65">
        <f t="shared" si="11"/>
        <v>0</v>
      </c>
      <c r="J48" s="66">
        <f t="shared" si="12"/>
        <v>0</v>
      </c>
      <c r="K48" s="66">
        <f t="shared" si="13"/>
        <v>0</v>
      </c>
      <c r="L48" s="67">
        <f t="shared" si="14"/>
        <v>0</v>
      </c>
      <c r="M48" s="235">
        <f t="shared" si="15"/>
        <v>0</v>
      </c>
      <c r="N48" s="236"/>
      <c r="O48" s="67">
        <f t="shared" si="16"/>
        <v>0</v>
      </c>
      <c r="P48" s="69"/>
      <c r="Q48" s="235">
        <f t="shared" si="17"/>
        <v>0</v>
      </c>
      <c r="R48" s="236"/>
      <c r="S48" s="68">
        <f t="shared" si="18"/>
        <v>0</v>
      </c>
      <c r="T48" s="68">
        <f t="shared" si="19"/>
        <v>0</v>
      </c>
      <c r="U48" s="49"/>
    </row>
    <row r="49" spans="1:21" s="50" customFormat="1" ht="15.75" customHeight="1" x14ac:dyDescent="0.2">
      <c r="A49" s="208"/>
      <c r="B49" s="209"/>
      <c r="C49" s="52"/>
      <c r="D49" s="52"/>
      <c r="E49" s="52"/>
      <c r="F49" s="52"/>
      <c r="G49" s="52"/>
      <c r="H49" s="52"/>
      <c r="I49" s="65">
        <f t="shared" si="11"/>
        <v>0</v>
      </c>
      <c r="J49" s="66">
        <f t="shared" si="12"/>
        <v>0</v>
      </c>
      <c r="K49" s="66">
        <f t="shared" si="13"/>
        <v>0</v>
      </c>
      <c r="L49" s="67">
        <f t="shared" si="14"/>
        <v>0</v>
      </c>
      <c r="M49" s="235">
        <f t="shared" si="15"/>
        <v>0</v>
      </c>
      <c r="N49" s="236"/>
      <c r="O49" s="67">
        <f t="shared" si="16"/>
        <v>0</v>
      </c>
      <c r="P49" s="69"/>
      <c r="Q49" s="235">
        <f t="shared" si="17"/>
        <v>0</v>
      </c>
      <c r="R49" s="236"/>
      <c r="S49" s="68">
        <f t="shared" si="18"/>
        <v>0</v>
      </c>
      <c r="T49" s="68">
        <f t="shared" si="19"/>
        <v>0</v>
      </c>
      <c r="U49" s="49"/>
    </row>
    <row r="50" spans="1:21" s="50" customFormat="1" ht="15.75" customHeight="1" x14ac:dyDescent="0.2">
      <c r="A50" s="208"/>
      <c r="B50" s="209"/>
      <c r="C50" s="52"/>
      <c r="D50" s="52"/>
      <c r="E50" s="52"/>
      <c r="F50" s="52"/>
      <c r="G50" s="52"/>
      <c r="H50" s="52"/>
      <c r="I50" s="65">
        <f t="shared" si="11"/>
        <v>0</v>
      </c>
      <c r="J50" s="66">
        <f t="shared" si="12"/>
        <v>0</v>
      </c>
      <c r="K50" s="66">
        <f t="shared" si="13"/>
        <v>0</v>
      </c>
      <c r="L50" s="67">
        <f t="shared" si="14"/>
        <v>0</v>
      </c>
      <c r="M50" s="235">
        <f t="shared" si="15"/>
        <v>0</v>
      </c>
      <c r="N50" s="236"/>
      <c r="O50" s="67">
        <f t="shared" si="16"/>
        <v>0</v>
      </c>
      <c r="P50" s="69"/>
      <c r="Q50" s="235">
        <f t="shared" si="17"/>
        <v>0</v>
      </c>
      <c r="R50" s="236"/>
      <c r="S50" s="68">
        <f t="shared" si="18"/>
        <v>0</v>
      </c>
      <c r="T50" s="68">
        <f t="shared" si="19"/>
        <v>0</v>
      </c>
      <c r="U50" s="49"/>
    </row>
    <row r="51" spans="1:21" s="50" customFormat="1" ht="15.75" customHeight="1" x14ac:dyDescent="0.2">
      <c r="A51" s="208"/>
      <c r="B51" s="209"/>
      <c r="C51" s="52"/>
      <c r="D51" s="52"/>
      <c r="E51" s="52"/>
      <c r="F51" s="52"/>
      <c r="G51" s="52"/>
      <c r="H51" s="52"/>
      <c r="I51" s="65">
        <f t="shared" si="11"/>
        <v>0</v>
      </c>
      <c r="J51" s="66">
        <f t="shared" si="12"/>
        <v>0</v>
      </c>
      <c r="K51" s="66">
        <f t="shared" si="13"/>
        <v>0</v>
      </c>
      <c r="L51" s="67">
        <f t="shared" si="14"/>
        <v>0</v>
      </c>
      <c r="M51" s="235">
        <f t="shared" si="15"/>
        <v>0</v>
      </c>
      <c r="N51" s="236"/>
      <c r="O51" s="67">
        <f t="shared" si="16"/>
        <v>0</v>
      </c>
      <c r="P51" s="69"/>
      <c r="Q51" s="235">
        <f t="shared" si="17"/>
        <v>0</v>
      </c>
      <c r="R51" s="236"/>
      <c r="S51" s="68">
        <f t="shared" si="18"/>
        <v>0</v>
      </c>
      <c r="T51" s="68">
        <f t="shared" si="19"/>
        <v>0</v>
      </c>
      <c r="U51" s="49"/>
    </row>
    <row r="52" spans="1:21" s="50" customFormat="1" ht="16.5" customHeight="1" thickBot="1" x14ac:dyDescent="0.25">
      <c r="A52" s="245"/>
      <c r="B52" s="246"/>
      <c r="C52" s="55"/>
      <c r="D52" s="55"/>
      <c r="E52" s="55"/>
      <c r="F52" s="55"/>
      <c r="G52" s="55"/>
      <c r="H52" s="55"/>
      <c r="I52" s="70">
        <f t="shared" si="11"/>
        <v>0</v>
      </c>
      <c r="J52" s="71">
        <f t="shared" si="12"/>
        <v>0</v>
      </c>
      <c r="K52" s="71">
        <f t="shared" si="13"/>
        <v>0</v>
      </c>
      <c r="L52" s="72">
        <f t="shared" si="14"/>
        <v>0</v>
      </c>
      <c r="M52" s="237">
        <f t="shared" si="15"/>
        <v>0</v>
      </c>
      <c r="N52" s="238"/>
      <c r="O52" s="72">
        <f t="shared" si="16"/>
        <v>0</v>
      </c>
      <c r="P52" s="74"/>
      <c r="Q52" s="237">
        <f t="shared" si="17"/>
        <v>0</v>
      </c>
      <c r="R52" s="238"/>
      <c r="S52" s="73">
        <f t="shared" si="18"/>
        <v>0</v>
      </c>
      <c r="T52" s="73">
        <f t="shared" si="19"/>
        <v>0</v>
      </c>
      <c r="U52" s="49"/>
    </row>
    <row r="53" spans="1:21" ht="15.75" thickTop="1" thickBot="1" x14ac:dyDescent="0.25">
      <c r="A53" s="210" t="s">
        <v>103</v>
      </c>
      <c r="B53" s="211"/>
      <c r="C53" s="211"/>
      <c r="D53" s="211"/>
      <c r="E53" s="211"/>
      <c r="F53" s="211"/>
      <c r="G53" s="211"/>
      <c r="H53" s="211"/>
      <c r="I53" s="211"/>
      <c r="J53" s="211"/>
      <c r="K53" s="212"/>
      <c r="L53" s="75"/>
      <c r="M53" s="239">
        <f>SUM(M42:N52)</f>
        <v>0</v>
      </c>
      <c r="N53" s="239"/>
      <c r="O53" s="76"/>
      <c r="P53" s="76"/>
      <c r="Q53" s="76"/>
      <c r="R53" s="76"/>
      <c r="S53" s="76">
        <f>SUM(S42:S52)</f>
        <v>0</v>
      </c>
      <c r="T53" s="77">
        <f>SUM(T42:T52)</f>
        <v>0</v>
      </c>
      <c r="U53" s="7"/>
    </row>
    <row r="54" spans="1:21" ht="15" hidden="1" customHeight="1" x14ac:dyDescent="0.2">
      <c r="A54" s="213"/>
      <c r="B54" s="214"/>
      <c r="C54" s="214"/>
      <c r="D54" s="214"/>
      <c r="E54" s="214"/>
      <c r="F54" s="214"/>
      <c r="G54" s="214"/>
      <c r="H54" s="214"/>
      <c r="I54" s="214"/>
      <c r="J54" s="214"/>
      <c r="K54" s="215"/>
      <c r="L54" s="78"/>
      <c r="M54" s="241"/>
      <c r="N54" s="241"/>
      <c r="O54" s="80"/>
      <c r="P54" s="80"/>
      <c r="Q54" s="80"/>
      <c r="R54" s="81"/>
      <c r="S54" s="82">
        <f>+S53+T55</f>
        <v>0</v>
      </c>
      <c r="T54" s="83">
        <f>T53/30</f>
        <v>0</v>
      </c>
      <c r="U54" s="3"/>
    </row>
    <row r="55" spans="1:21" ht="15" hidden="1" customHeight="1" x14ac:dyDescent="0.2">
      <c r="A55" s="213"/>
      <c r="B55" s="214"/>
      <c r="C55" s="214"/>
      <c r="D55" s="214"/>
      <c r="E55" s="214"/>
      <c r="F55" s="214"/>
      <c r="G55" s="214"/>
      <c r="H55" s="214"/>
      <c r="I55" s="214"/>
      <c r="J55" s="214"/>
      <c r="K55" s="215"/>
      <c r="L55" s="78"/>
      <c r="M55" s="241"/>
      <c r="N55" s="241"/>
      <c r="O55" s="80"/>
      <c r="P55" s="80"/>
      <c r="Q55" s="80"/>
      <c r="R55" s="79"/>
      <c r="S55" s="84">
        <f>+S54/12</f>
        <v>0</v>
      </c>
      <c r="T55" s="83">
        <f>ROUNDDOWN(T54,0)</f>
        <v>0</v>
      </c>
      <c r="U55" s="3"/>
    </row>
    <row r="56" spans="1:21" ht="15" hidden="1" customHeight="1" x14ac:dyDescent="0.2">
      <c r="A56" s="213"/>
      <c r="B56" s="214"/>
      <c r="C56" s="214"/>
      <c r="D56" s="214"/>
      <c r="E56" s="214"/>
      <c r="F56" s="214"/>
      <c r="G56" s="214"/>
      <c r="H56" s="214"/>
      <c r="I56" s="214"/>
      <c r="J56" s="214"/>
      <c r="K56" s="215"/>
      <c r="L56" s="78"/>
      <c r="M56" s="241"/>
      <c r="N56" s="241"/>
      <c r="O56" s="80"/>
      <c r="P56" s="80"/>
      <c r="Q56" s="80"/>
      <c r="R56" s="85"/>
      <c r="S56" s="86">
        <f>ROUNDDOWN(S55,0)</f>
        <v>0</v>
      </c>
      <c r="T56" s="87">
        <f>T54-T55</f>
        <v>0</v>
      </c>
      <c r="U56" s="3"/>
    </row>
    <row r="57" spans="1:21" ht="15" hidden="1" customHeight="1" x14ac:dyDescent="0.2">
      <c r="A57" s="213"/>
      <c r="B57" s="214"/>
      <c r="C57" s="214"/>
      <c r="D57" s="214"/>
      <c r="E57" s="214"/>
      <c r="F57" s="214"/>
      <c r="G57" s="214"/>
      <c r="H57" s="214"/>
      <c r="I57" s="214"/>
      <c r="J57" s="214"/>
      <c r="K57" s="215"/>
      <c r="L57" s="78"/>
      <c r="M57" s="241"/>
      <c r="N57" s="241"/>
      <c r="O57" s="80"/>
      <c r="P57" s="80"/>
      <c r="Q57" s="80"/>
      <c r="R57" s="81"/>
      <c r="S57" s="82">
        <f>+S55-S56</f>
        <v>0</v>
      </c>
      <c r="T57" s="88">
        <f>T56*30</f>
        <v>0</v>
      </c>
      <c r="U57" s="3"/>
    </row>
    <row r="58" spans="1:21" ht="15" hidden="1" customHeight="1" x14ac:dyDescent="0.2">
      <c r="A58" s="213"/>
      <c r="B58" s="214"/>
      <c r="C58" s="214"/>
      <c r="D58" s="214"/>
      <c r="E58" s="214"/>
      <c r="F58" s="214"/>
      <c r="G58" s="214"/>
      <c r="H58" s="214"/>
      <c r="I58" s="214"/>
      <c r="J58" s="214"/>
      <c r="K58" s="215"/>
      <c r="L58" s="8"/>
      <c r="M58" s="240">
        <f>M53+S56</f>
        <v>0</v>
      </c>
      <c r="N58" s="240"/>
      <c r="O58" s="81"/>
      <c r="P58" s="80"/>
      <c r="Q58" s="80"/>
      <c r="R58" s="79"/>
      <c r="S58" s="84">
        <f>+S57*12</f>
        <v>0</v>
      </c>
      <c r="T58" s="88">
        <f>+T57</f>
        <v>0</v>
      </c>
      <c r="U58" s="3"/>
    </row>
    <row r="59" spans="1:21" s="95" customFormat="1" ht="18" customHeight="1" thickTop="1" thickBot="1" x14ac:dyDescent="0.25">
      <c r="A59" s="213"/>
      <c r="B59" s="214"/>
      <c r="C59" s="214"/>
      <c r="D59" s="214"/>
      <c r="E59" s="214"/>
      <c r="F59" s="214"/>
      <c r="G59" s="214"/>
      <c r="H59" s="214"/>
      <c r="I59" s="214"/>
      <c r="J59" s="214"/>
      <c r="K59" s="215"/>
      <c r="L59" s="89"/>
      <c r="M59" s="232">
        <f>M58</f>
        <v>0</v>
      </c>
      <c r="N59" s="232"/>
      <c r="O59" s="90"/>
      <c r="P59" s="91"/>
      <c r="Q59" s="91"/>
      <c r="R59" s="92"/>
      <c r="S59" s="91">
        <f>S58</f>
        <v>0</v>
      </c>
      <c r="T59" s="93">
        <f>T57</f>
        <v>0</v>
      </c>
      <c r="U59" s="94"/>
    </row>
    <row r="60" spans="1:21" s="50" customFormat="1" ht="27.75" customHeight="1" thickTop="1" thickBot="1" x14ac:dyDescent="0.25">
      <c r="A60" s="216" t="s">
        <v>102</v>
      </c>
      <c r="B60" s="217"/>
      <c r="C60" s="217"/>
      <c r="D60" s="217"/>
      <c r="E60" s="217"/>
      <c r="F60" s="217"/>
      <c r="G60" s="217"/>
      <c r="H60" s="217"/>
      <c r="I60" s="217"/>
      <c r="J60" s="217"/>
      <c r="K60" s="217"/>
      <c r="L60" s="217"/>
      <c r="M60" s="217"/>
      <c r="N60" s="217"/>
      <c r="O60" s="217"/>
      <c r="P60" s="217"/>
      <c r="Q60" s="217"/>
      <c r="R60" s="217"/>
      <c r="S60" s="217"/>
      <c r="T60" s="217"/>
      <c r="U60" s="218"/>
    </row>
    <row r="61" spans="1:21" s="50" customFormat="1" ht="30.75" customHeight="1" thickTop="1" x14ac:dyDescent="0.2">
      <c r="A61" s="225" t="s">
        <v>102</v>
      </c>
      <c r="B61" s="226"/>
      <c r="C61" s="226" t="s">
        <v>0</v>
      </c>
      <c r="D61" s="226"/>
      <c r="E61" s="226"/>
      <c r="F61" s="226" t="s">
        <v>1</v>
      </c>
      <c r="G61" s="226"/>
      <c r="H61" s="226"/>
      <c r="I61" s="219" t="s">
        <v>2</v>
      </c>
      <c r="J61" s="220"/>
      <c r="K61" s="220"/>
      <c r="L61" s="220"/>
      <c r="M61" s="220"/>
      <c r="N61" s="220"/>
      <c r="O61" s="220"/>
      <c r="P61" s="220"/>
      <c r="Q61" s="220"/>
      <c r="R61" s="220"/>
      <c r="S61" s="220"/>
      <c r="T61" s="220"/>
      <c r="U61" s="221"/>
    </row>
    <row r="62" spans="1:21" s="50" customFormat="1" ht="12.75" customHeight="1" x14ac:dyDescent="0.2">
      <c r="A62" s="227"/>
      <c r="B62" s="228"/>
      <c r="C62" s="228"/>
      <c r="D62" s="228"/>
      <c r="E62" s="228"/>
      <c r="F62" s="228"/>
      <c r="G62" s="228"/>
      <c r="H62" s="228"/>
      <c r="I62" s="222" t="s">
        <v>98</v>
      </c>
      <c r="J62" s="223"/>
      <c r="K62" s="223"/>
      <c r="L62" s="223"/>
      <c r="M62" s="223"/>
      <c r="N62" s="223"/>
      <c r="O62" s="223"/>
      <c r="P62" s="223"/>
      <c r="Q62" s="223"/>
      <c r="R62" s="223"/>
      <c r="S62" s="223"/>
      <c r="T62" s="223"/>
      <c r="U62" s="224"/>
    </row>
    <row r="63" spans="1:21" s="6" customFormat="1" ht="39" customHeight="1" x14ac:dyDescent="0.25">
      <c r="A63" s="204" t="s">
        <v>4</v>
      </c>
      <c r="B63" s="205"/>
      <c r="C63" s="59" t="s">
        <v>5</v>
      </c>
      <c r="D63" s="60" t="s">
        <v>6</v>
      </c>
      <c r="E63" s="60" t="s">
        <v>47</v>
      </c>
      <c r="F63" s="60" t="s">
        <v>5</v>
      </c>
      <c r="G63" s="60" t="s">
        <v>6</v>
      </c>
      <c r="H63" s="60" t="s">
        <v>47</v>
      </c>
      <c r="I63" s="61" t="s">
        <v>8</v>
      </c>
      <c r="J63" s="62" t="s">
        <v>9</v>
      </c>
      <c r="K63" s="62" t="s">
        <v>10</v>
      </c>
      <c r="L63" s="62" t="s">
        <v>48</v>
      </c>
      <c r="M63" s="233" t="s">
        <v>49</v>
      </c>
      <c r="N63" s="234"/>
      <c r="O63" s="233" t="s">
        <v>97</v>
      </c>
      <c r="P63" s="234"/>
      <c r="Q63" s="233" t="s">
        <v>59</v>
      </c>
      <c r="R63" s="234"/>
      <c r="S63" s="64" t="s">
        <v>58</v>
      </c>
      <c r="T63" s="63" t="s">
        <v>99</v>
      </c>
      <c r="U63" s="5"/>
    </row>
    <row r="64" spans="1:21" s="50" customFormat="1" ht="15.75" customHeight="1" x14ac:dyDescent="0.2">
      <c r="A64" s="208"/>
      <c r="B64" s="209"/>
      <c r="C64" s="52"/>
      <c r="D64" s="52"/>
      <c r="E64" s="52"/>
      <c r="F64" s="52"/>
      <c r="G64" s="52"/>
      <c r="H64" s="52"/>
      <c r="I64" s="65">
        <f t="shared" ref="I64:I74" si="20">((F64+(G64*30)+(H64*360))-(C64+(D64*30)+(E64*360)))</f>
        <v>0</v>
      </c>
      <c r="J64" s="66">
        <f t="shared" ref="J64:J74" si="21">I64/30</f>
        <v>0</v>
      </c>
      <c r="K64" s="66">
        <f t="shared" ref="K64:K74" si="22">I64/360</f>
        <v>0</v>
      </c>
      <c r="L64" s="67">
        <f t="shared" ref="L64:L74" si="23">+K64-M64</f>
        <v>0</v>
      </c>
      <c r="M64" s="235">
        <f t="shared" ref="M64:M74" si="24">ROUNDDOWN(K64,0)</f>
        <v>0</v>
      </c>
      <c r="N64" s="236"/>
      <c r="O64" s="67">
        <f t="shared" ref="O64:O74" si="25">12*L64</f>
        <v>0</v>
      </c>
      <c r="P64" s="69"/>
      <c r="Q64" s="235">
        <f t="shared" ref="Q64:Q74" si="26">+O64-S64</f>
        <v>0</v>
      </c>
      <c r="R64" s="236"/>
      <c r="S64" s="68">
        <f t="shared" ref="S64:S74" si="27">ROUNDDOWN(O64,0)</f>
        <v>0</v>
      </c>
      <c r="T64" s="68">
        <f t="shared" ref="T64:T74" si="28">Q64*30</f>
        <v>0</v>
      </c>
      <c r="U64" s="49"/>
    </row>
    <row r="65" spans="1:21" s="50" customFormat="1" ht="15.75" customHeight="1" x14ac:dyDescent="0.2">
      <c r="A65" s="208"/>
      <c r="B65" s="209"/>
      <c r="C65" s="52"/>
      <c r="D65" s="52"/>
      <c r="E65" s="52"/>
      <c r="F65" s="52"/>
      <c r="G65" s="52"/>
      <c r="H65" s="52"/>
      <c r="I65" s="65">
        <f t="shared" si="20"/>
        <v>0</v>
      </c>
      <c r="J65" s="66">
        <f t="shared" si="21"/>
        <v>0</v>
      </c>
      <c r="K65" s="66">
        <f t="shared" si="22"/>
        <v>0</v>
      </c>
      <c r="L65" s="67">
        <f t="shared" si="23"/>
        <v>0</v>
      </c>
      <c r="M65" s="235">
        <f t="shared" si="24"/>
        <v>0</v>
      </c>
      <c r="N65" s="236"/>
      <c r="O65" s="67">
        <f t="shared" si="25"/>
        <v>0</v>
      </c>
      <c r="P65" s="69"/>
      <c r="Q65" s="235">
        <f t="shared" si="26"/>
        <v>0</v>
      </c>
      <c r="R65" s="236"/>
      <c r="S65" s="68">
        <f t="shared" si="27"/>
        <v>0</v>
      </c>
      <c r="T65" s="68">
        <f t="shared" si="28"/>
        <v>0</v>
      </c>
      <c r="U65" s="49"/>
    </row>
    <row r="66" spans="1:21" s="50" customFormat="1" ht="15.75" customHeight="1" x14ac:dyDescent="0.2">
      <c r="A66" s="208"/>
      <c r="B66" s="209"/>
      <c r="C66" s="52"/>
      <c r="D66" s="52"/>
      <c r="E66" s="52"/>
      <c r="F66" s="52"/>
      <c r="G66" s="52"/>
      <c r="H66" s="52"/>
      <c r="I66" s="65">
        <f t="shared" si="20"/>
        <v>0</v>
      </c>
      <c r="J66" s="66">
        <f t="shared" si="21"/>
        <v>0</v>
      </c>
      <c r="K66" s="66">
        <f t="shared" si="22"/>
        <v>0</v>
      </c>
      <c r="L66" s="67">
        <f t="shared" si="23"/>
        <v>0</v>
      </c>
      <c r="M66" s="235">
        <f t="shared" si="24"/>
        <v>0</v>
      </c>
      <c r="N66" s="236"/>
      <c r="O66" s="67">
        <f t="shared" si="25"/>
        <v>0</v>
      </c>
      <c r="P66" s="69"/>
      <c r="Q66" s="235">
        <f t="shared" si="26"/>
        <v>0</v>
      </c>
      <c r="R66" s="236"/>
      <c r="S66" s="68">
        <f t="shared" si="27"/>
        <v>0</v>
      </c>
      <c r="T66" s="68">
        <f t="shared" si="28"/>
        <v>0</v>
      </c>
      <c r="U66" s="49"/>
    </row>
    <row r="67" spans="1:21" s="50" customFormat="1" ht="15.75" customHeight="1" x14ac:dyDescent="0.2">
      <c r="A67" s="208"/>
      <c r="B67" s="209"/>
      <c r="C67" s="52"/>
      <c r="D67" s="52"/>
      <c r="E67" s="52"/>
      <c r="F67" s="52"/>
      <c r="G67" s="52"/>
      <c r="H67" s="52"/>
      <c r="I67" s="65">
        <f t="shared" si="20"/>
        <v>0</v>
      </c>
      <c r="J67" s="66">
        <f t="shared" si="21"/>
        <v>0</v>
      </c>
      <c r="K67" s="66">
        <f t="shared" si="22"/>
        <v>0</v>
      </c>
      <c r="L67" s="67">
        <f t="shared" si="23"/>
        <v>0</v>
      </c>
      <c r="M67" s="235">
        <f t="shared" si="24"/>
        <v>0</v>
      </c>
      <c r="N67" s="236"/>
      <c r="O67" s="67">
        <f t="shared" si="25"/>
        <v>0</v>
      </c>
      <c r="P67" s="69"/>
      <c r="Q67" s="235">
        <f t="shared" si="26"/>
        <v>0</v>
      </c>
      <c r="R67" s="236"/>
      <c r="S67" s="68">
        <f t="shared" si="27"/>
        <v>0</v>
      </c>
      <c r="T67" s="68">
        <f t="shared" si="28"/>
        <v>0</v>
      </c>
      <c r="U67" s="49"/>
    </row>
    <row r="68" spans="1:21" s="50" customFormat="1" ht="15.75" customHeight="1" x14ac:dyDescent="0.2">
      <c r="A68" s="208"/>
      <c r="B68" s="209"/>
      <c r="C68" s="52"/>
      <c r="D68" s="52"/>
      <c r="E68" s="52"/>
      <c r="F68" s="52"/>
      <c r="G68" s="52"/>
      <c r="H68" s="52"/>
      <c r="I68" s="65">
        <f t="shared" si="20"/>
        <v>0</v>
      </c>
      <c r="J68" s="66">
        <f t="shared" si="21"/>
        <v>0</v>
      </c>
      <c r="K68" s="66">
        <f t="shared" si="22"/>
        <v>0</v>
      </c>
      <c r="L68" s="67">
        <f t="shared" si="23"/>
        <v>0</v>
      </c>
      <c r="M68" s="235">
        <f t="shared" si="24"/>
        <v>0</v>
      </c>
      <c r="N68" s="236"/>
      <c r="O68" s="67">
        <f t="shared" si="25"/>
        <v>0</v>
      </c>
      <c r="P68" s="69"/>
      <c r="Q68" s="235">
        <f t="shared" si="26"/>
        <v>0</v>
      </c>
      <c r="R68" s="236"/>
      <c r="S68" s="68">
        <f t="shared" si="27"/>
        <v>0</v>
      </c>
      <c r="T68" s="68">
        <f t="shared" si="28"/>
        <v>0</v>
      </c>
      <c r="U68" s="49"/>
    </row>
    <row r="69" spans="1:21" s="50" customFormat="1" ht="15.75" customHeight="1" x14ac:dyDescent="0.2">
      <c r="A69" s="208"/>
      <c r="B69" s="209"/>
      <c r="C69" s="52"/>
      <c r="D69" s="52"/>
      <c r="E69" s="52"/>
      <c r="F69" s="52"/>
      <c r="G69" s="52"/>
      <c r="H69" s="52"/>
      <c r="I69" s="65">
        <f t="shared" si="20"/>
        <v>0</v>
      </c>
      <c r="J69" s="66">
        <f t="shared" si="21"/>
        <v>0</v>
      </c>
      <c r="K69" s="66">
        <f t="shared" si="22"/>
        <v>0</v>
      </c>
      <c r="L69" s="67">
        <f t="shared" si="23"/>
        <v>0</v>
      </c>
      <c r="M69" s="235">
        <f t="shared" si="24"/>
        <v>0</v>
      </c>
      <c r="N69" s="236"/>
      <c r="O69" s="67">
        <f t="shared" si="25"/>
        <v>0</v>
      </c>
      <c r="P69" s="69"/>
      <c r="Q69" s="235">
        <f t="shared" si="26"/>
        <v>0</v>
      </c>
      <c r="R69" s="236"/>
      <c r="S69" s="68">
        <f t="shared" si="27"/>
        <v>0</v>
      </c>
      <c r="T69" s="68">
        <f t="shared" si="28"/>
        <v>0</v>
      </c>
      <c r="U69" s="49"/>
    </row>
    <row r="70" spans="1:21" s="50" customFormat="1" ht="15.75" customHeight="1" x14ac:dyDescent="0.2">
      <c r="A70" s="208"/>
      <c r="B70" s="209"/>
      <c r="C70" s="52"/>
      <c r="D70" s="52"/>
      <c r="E70" s="52"/>
      <c r="F70" s="52"/>
      <c r="G70" s="52"/>
      <c r="H70" s="52"/>
      <c r="I70" s="65">
        <f t="shared" si="20"/>
        <v>0</v>
      </c>
      <c r="J70" s="66">
        <f t="shared" si="21"/>
        <v>0</v>
      </c>
      <c r="K70" s="66">
        <f t="shared" si="22"/>
        <v>0</v>
      </c>
      <c r="L70" s="67">
        <f t="shared" si="23"/>
        <v>0</v>
      </c>
      <c r="M70" s="235">
        <f t="shared" si="24"/>
        <v>0</v>
      </c>
      <c r="N70" s="236"/>
      <c r="O70" s="67">
        <f t="shared" si="25"/>
        <v>0</v>
      </c>
      <c r="P70" s="69"/>
      <c r="Q70" s="235">
        <f t="shared" si="26"/>
        <v>0</v>
      </c>
      <c r="R70" s="236"/>
      <c r="S70" s="68">
        <f t="shared" si="27"/>
        <v>0</v>
      </c>
      <c r="T70" s="68">
        <f t="shared" si="28"/>
        <v>0</v>
      </c>
      <c r="U70" s="49"/>
    </row>
    <row r="71" spans="1:21" s="50" customFormat="1" ht="15.75" customHeight="1" x14ac:dyDescent="0.2">
      <c r="A71" s="208"/>
      <c r="B71" s="209"/>
      <c r="C71" s="52"/>
      <c r="D71" s="52"/>
      <c r="E71" s="52"/>
      <c r="F71" s="52"/>
      <c r="G71" s="52"/>
      <c r="H71" s="52"/>
      <c r="I71" s="65">
        <f t="shared" si="20"/>
        <v>0</v>
      </c>
      <c r="J71" s="66">
        <f t="shared" si="21"/>
        <v>0</v>
      </c>
      <c r="K71" s="66">
        <f t="shared" si="22"/>
        <v>0</v>
      </c>
      <c r="L71" s="67">
        <f t="shared" si="23"/>
        <v>0</v>
      </c>
      <c r="M71" s="235">
        <f t="shared" si="24"/>
        <v>0</v>
      </c>
      <c r="N71" s="236"/>
      <c r="O71" s="67">
        <f t="shared" si="25"/>
        <v>0</v>
      </c>
      <c r="P71" s="69"/>
      <c r="Q71" s="235">
        <f t="shared" si="26"/>
        <v>0</v>
      </c>
      <c r="R71" s="236"/>
      <c r="S71" s="68">
        <f t="shared" si="27"/>
        <v>0</v>
      </c>
      <c r="T71" s="68">
        <f t="shared" si="28"/>
        <v>0</v>
      </c>
      <c r="U71" s="49"/>
    </row>
    <row r="72" spans="1:21" s="50" customFormat="1" ht="15.75" customHeight="1" x14ac:dyDescent="0.2">
      <c r="A72" s="208"/>
      <c r="B72" s="209"/>
      <c r="C72" s="52"/>
      <c r="D72" s="52"/>
      <c r="E72" s="52"/>
      <c r="F72" s="52"/>
      <c r="G72" s="52"/>
      <c r="H72" s="52"/>
      <c r="I72" s="65">
        <f t="shared" si="20"/>
        <v>0</v>
      </c>
      <c r="J72" s="66">
        <f t="shared" si="21"/>
        <v>0</v>
      </c>
      <c r="K72" s="66">
        <f t="shared" si="22"/>
        <v>0</v>
      </c>
      <c r="L72" s="67">
        <f t="shared" si="23"/>
        <v>0</v>
      </c>
      <c r="M72" s="235">
        <f t="shared" si="24"/>
        <v>0</v>
      </c>
      <c r="N72" s="236"/>
      <c r="O72" s="67">
        <f t="shared" si="25"/>
        <v>0</v>
      </c>
      <c r="P72" s="69"/>
      <c r="Q72" s="235">
        <f t="shared" si="26"/>
        <v>0</v>
      </c>
      <c r="R72" s="236"/>
      <c r="S72" s="68">
        <f t="shared" si="27"/>
        <v>0</v>
      </c>
      <c r="T72" s="68">
        <f t="shared" si="28"/>
        <v>0</v>
      </c>
      <c r="U72" s="49"/>
    </row>
    <row r="73" spans="1:21" s="50" customFormat="1" ht="15.75" customHeight="1" x14ac:dyDescent="0.2">
      <c r="A73" s="208"/>
      <c r="B73" s="209"/>
      <c r="C73" s="52"/>
      <c r="D73" s="52"/>
      <c r="E73" s="52"/>
      <c r="F73" s="52"/>
      <c r="G73" s="52"/>
      <c r="H73" s="52"/>
      <c r="I73" s="65">
        <f t="shared" si="20"/>
        <v>0</v>
      </c>
      <c r="J73" s="66">
        <f t="shared" si="21"/>
        <v>0</v>
      </c>
      <c r="K73" s="66">
        <f t="shared" si="22"/>
        <v>0</v>
      </c>
      <c r="L73" s="67">
        <f t="shared" si="23"/>
        <v>0</v>
      </c>
      <c r="M73" s="235">
        <f t="shared" si="24"/>
        <v>0</v>
      </c>
      <c r="N73" s="236"/>
      <c r="O73" s="67">
        <f t="shared" si="25"/>
        <v>0</v>
      </c>
      <c r="P73" s="69"/>
      <c r="Q73" s="235">
        <f t="shared" si="26"/>
        <v>0</v>
      </c>
      <c r="R73" s="236"/>
      <c r="S73" s="68">
        <f t="shared" si="27"/>
        <v>0</v>
      </c>
      <c r="T73" s="68">
        <f t="shared" si="28"/>
        <v>0</v>
      </c>
      <c r="U73" s="49"/>
    </row>
    <row r="74" spans="1:21" s="50" customFormat="1" ht="16.5" customHeight="1" thickBot="1" x14ac:dyDescent="0.25">
      <c r="A74" s="245"/>
      <c r="B74" s="246"/>
      <c r="C74" s="55"/>
      <c r="D74" s="55"/>
      <c r="E74" s="55"/>
      <c r="F74" s="55"/>
      <c r="G74" s="55"/>
      <c r="H74" s="55"/>
      <c r="I74" s="70">
        <f t="shared" si="20"/>
        <v>0</v>
      </c>
      <c r="J74" s="71">
        <f t="shared" si="21"/>
        <v>0</v>
      </c>
      <c r="K74" s="71">
        <f t="shared" si="22"/>
        <v>0</v>
      </c>
      <c r="L74" s="72">
        <f t="shared" si="23"/>
        <v>0</v>
      </c>
      <c r="M74" s="237">
        <f t="shared" si="24"/>
        <v>0</v>
      </c>
      <c r="N74" s="238"/>
      <c r="O74" s="72">
        <f t="shared" si="25"/>
        <v>0</v>
      </c>
      <c r="P74" s="74"/>
      <c r="Q74" s="237">
        <f t="shared" si="26"/>
        <v>0</v>
      </c>
      <c r="R74" s="238"/>
      <c r="S74" s="73">
        <f t="shared" si="27"/>
        <v>0</v>
      </c>
      <c r="T74" s="73">
        <f t="shared" si="28"/>
        <v>0</v>
      </c>
      <c r="U74" s="49"/>
    </row>
    <row r="75" spans="1:21" ht="15.75" thickTop="1" thickBot="1" x14ac:dyDescent="0.25">
      <c r="A75" s="210" t="s">
        <v>104</v>
      </c>
      <c r="B75" s="211"/>
      <c r="C75" s="211"/>
      <c r="D75" s="211"/>
      <c r="E75" s="211"/>
      <c r="F75" s="211"/>
      <c r="G75" s="211"/>
      <c r="H75" s="211"/>
      <c r="I75" s="211"/>
      <c r="J75" s="211"/>
      <c r="K75" s="212"/>
      <c r="L75" s="75"/>
      <c r="M75" s="239">
        <f>SUM(M64:N74)</f>
        <v>0</v>
      </c>
      <c r="N75" s="239"/>
      <c r="O75" s="76"/>
      <c r="P75" s="76"/>
      <c r="Q75" s="76"/>
      <c r="R75" s="76"/>
      <c r="S75" s="76">
        <f>SUM(S64:S74)</f>
        <v>0</v>
      </c>
      <c r="T75" s="77">
        <f>SUM(T64:T74)</f>
        <v>0</v>
      </c>
      <c r="U75" s="7"/>
    </row>
    <row r="76" spans="1:21" ht="15" hidden="1" customHeight="1" x14ac:dyDescent="0.2">
      <c r="A76" s="213"/>
      <c r="B76" s="214"/>
      <c r="C76" s="214"/>
      <c r="D76" s="214"/>
      <c r="E76" s="214"/>
      <c r="F76" s="214"/>
      <c r="G76" s="214"/>
      <c r="H76" s="214"/>
      <c r="I76" s="214"/>
      <c r="J76" s="214"/>
      <c r="K76" s="215"/>
      <c r="L76" s="78"/>
      <c r="M76" s="252"/>
      <c r="N76" s="252"/>
      <c r="O76" s="78"/>
      <c r="P76" s="78"/>
      <c r="Q76" s="78"/>
      <c r="R76" s="97"/>
      <c r="S76" s="98">
        <f>+S75+T77</f>
        <v>0</v>
      </c>
      <c r="T76" s="99">
        <f>T75/30</f>
        <v>0</v>
      </c>
      <c r="U76" s="3"/>
    </row>
    <row r="77" spans="1:21" ht="15" hidden="1" customHeight="1" x14ac:dyDescent="0.2">
      <c r="A77" s="213"/>
      <c r="B77" s="214"/>
      <c r="C77" s="214"/>
      <c r="D77" s="214"/>
      <c r="E77" s="214"/>
      <c r="F77" s="214"/>
      <c r="G77" s="214"/>
      <c r="H77" s="214"/>
      <c r="I77" s="214"/>
      <c r="J77" s="214"/>
      <c r="K77" s="215"/>
      <c r="L77" s="78"/>
      <c r="M77" s="252"/>
      <c r="N77" s="252"/>
      <c r="O77" s="78"/>
      <c r="P77" s="78"/>
      <c r="Q77" s="78"/>
      <c r="R77" s="96"/>
      <c r="S77" s="100">
        <f>+S76/12</f>
        <v>0</v>
      </c>
      <c r="T77" s="99">
        <f>ROUNDDOWN(T76,0)</f>
        <v>0</v>
      </c>
      <c r="U77" s="3"/>
    </row>
    <row r="78" spans="1:21" ht="15" hidden="1" customHeight="1" x14ac:dyDescent="0.2">
      <c r="A78" s="213"/>
      <c r="B78" s="214"/>
      <c r="C78" s="214"/>
      <c r="D78" s="214"/>
      <c r="E78" s="214"/>
      <c r="F78" s="214"/>
      <c r="G78" s="214"/>
      <c r="H78" s="214"/>
      <c r="I78" s="214"/>
      <c r="J78" s="214"/>
      <c r="K78" s="215"/>
      <c r="L78" s="78"/>
      <c r="M78" s="252"/>
      <c r="N78" s="252"/>
      <c r="O78" s="78"/>
      <c r="P78" s="78"/>
      <c r="Q78" s="78"/>
      <c r="R78" s="75"/>
      <c r="S78" s="101">
        <f>ROUNDDOWN(S77,0)</f>
        <v>0</v>
      </c>
      <c r="T78" s="102">
        <f>T76-T77</f>
        <v>0</v>
      </c>
      <c r="U78" s="3"/>
    </row>
    <row r="79" spans="1:21" ht="15" hidden="1" customHeight="1" x14ac:dyDescent="0.2">
      <c r="A79" s="213"/>
      <c r="B79" s="214"/>
      <c r="C79" s="214"/>
      <c r="D79" s="214"/>
      <c r="E79" s="214"/>
      <c r="F79" s="214"/>
      <c r="G79" s="214"/>
      <c r="H79" s="214"/>
      <c r="I79" s="214"/>
      <c r="J79" s="214"/>
      <c r="K79" s="215"/>
      <c r="L79" s="78"/>
      <c r="M79" s="252"/>
      <c r="N79" s="252"/>
      <c r="O79" s="78"/>
      <c r="P79" s="78"/>
      <c r="Q79" s="78"/>
      <c r="R79" s="97"/>
      <c r="S79" s="98">
        <f>+S77-S78</f>
        <v>0</v>
      </c>
      <c r="T79" s="103">
        <f>T78*30</f>
        <v>0</v>
      </c>
      <c r="U79" s="3"/>
    </row>
    <row r="80" spans="1:21" ht="15" hidden="1" customHeight="1" x14ac:dyDescent="0.2">
      <c r="A80" s="213"/>
      <c r="B80" s="214"/>
      <c r="C80" s="214"/>
      <c r="D80" s="214"/>
      <c r="E80" s="214"/>
      <c r="F80" s="214"/>
      <c r="G80" s="214"/>
      <c r="H80" s="214"/>
      <c r="I80" s="214"/>
      <c r="J80" s="214"/>
      <c r="K80" s="215"/>
      <c r="L80" s="8"/>
      <c r="M80" s="251">
        <f>M75+S78</f>
        <v>0</v>
      </c>
      <c r="N80" s="251"/>
      <c r="O80" s="97"/>
      <c r="P80" s="78"/>
      <c r="Q80" s="78"/>
      <c r="R80" s="96"/>
      <c r="S80" s="100">
        <f>+S79*12</f>
        <v>0</v>
      </c>
      <c r="T80" s="103">
        <f>+T79</f>
        <v>0</v>
      </c>
      <c r="U80" s="3"/>
    </row>
    <row r="81" spans="1:21" s="95" customFormat="1" ht="18" customHeight="1" thickTop="1" thickBot="1" x14ac:dyDescent="0.25">
      <c r="A81" s="248"/>
      <c r="B81" s="249"/>
      <c r="C81" s="249"/>
      <c r="D81" s="249"/>
      <c r="E81" s="249"/>
      <c r="F81" s="249"/>
      <c r="G81" s="249"/>
      <c r="H81" s="249"/>
      <c r="I81" s="249"/>
      <c r="J81" s="249"/>
      <c r="K81" s="250"/>
      <c r="L81" s="104"/>
      <c r="M81" s="247">
        <f>M80</f>
        <v>0</v>
      </c>
      <c r="N81" s="247"/>
      <c r="O81" s="105"/>
      <c r="P81" s="106"/>
      <c r="Q81" s="106"/>
      <c r="R81" s="107"/>
      <c r="S81" s="106">
        <f>S80</f>
        <v>0</v>
      </c>
      <c r="T81" s="108">
        <f>T79</f>
        <v>0</v>
      </c>
      <c r="U81" s="109"/>
    </row>
    <row r="82" spans="1:21" ht="15" customHeight="1" thickTop="1" thickBot="1" x14ac:dyDescent="0.25">
      <c r="A82" s="216" t="s">
        <v>109</v>
      </c>
      <c r="B82" s="217"/>
      <c r="C82" s="217"/>
      <c r="D82" s="217"/>
      <c r="E82" s="217"/>
      <c r="F82" s="217"/>
      <c r="G82" s="217"/>
      <c r="H82" s="217"/>
      <c r="I82" s="217"/>
      <c r="J82" s="217"/>
      <c r="K82" s="217"/>
      <c r="L82" s="217"/>
      <c r="M82" s="217"/>
      <c r="N82" s="217"/>
      <c r="O82" s="217"/>
      <c r="P82" s="217"/>
      <c r="Q82" s="217"/>
      <c r="R82" s="217"/>
      <c r="S82" s="217"/>
      <c r="T82" s="217"/>
      <c r="U82" s="218"/>
    </row>
    <row r="83" spans="1:21" ht="15" customHeight="1" thickTop="1" thickBot="1" x14ac:dyDescent="0.25">
      <c r="A83" s="259" t="s">
        <v>116</v>
      </c>
      <c r="B83" s="260"/>
      <c r="C83" s="260"/>
      <c r="D83" s="260"/>
      <c r="E83" s="260"/>
      <c r="F83" s="260"/>
      <c r="G83" s="260"/>
      <c r="H83" s="260"/>
      <c r="I83" s="260"/>
      <c r="J83" s="260"/>
      <c r="K83" s="261"/>
      <c r="L83" s="111"/>
      <c r="M83" s="256" t="s">
        <v>115</v>
      </c>
      <c r="N83" s="256"/>
      <c r="O83" s="111"/>
      <c r="P83" s="111"/>
      <c r="Q83" s="111"/>
      <c r="R83" s="111"/>
      <c r="S83" s="111" t="s">
        <v>114</v>
      </c>
      <c r="T83" s="110" t="s">
        <v>113</v>
      </c>
      <c r="U83" s="9"/>
    </row>
    <row r="84" spans="1:21" s="95" customFormat="1" ht="18" customHeight="1" thickTop="1" thickBot="1" x14ac:dyDescent="0.25">
      <c r="A84" s="262" t="s">
        <v>110</v>
      </c>
      <c r="B84" s="262"/>
      <c r="C84" s="262"/>
      <c r="D84" s="262"/>
      <c r="E84" s="262"/>
      <c r="F84" s="262"/>
      <c r="G84" s="262"/>
      <c r="H84" s="262"/>
      <c r="I84" s="262"/>
      <c r="J84" s="262"/>
      <c r="K84" s="262"/>
      <c r="L84" s="104"/>
      <c r="M84" s="257">
        <f>+M37</f>
        <v>0</v>
      </c>
      <c r="N84" s="257"/>
      <c r="O84" s="112"/>
      <c r="P84" s="113"/>
      <c r="Q84" s="113"/>
      <c r="R84" s="114"/>
      <c r="S84" s="113">
        <f>+S37</f>
        <v>0</v>
      </c>
      <c r="T84" s="115">
        <f>+T37</f>
        <v>0</v>
      </c>
      <c r="U84" s="109"/>
    </row>
    <row r="85" spans="1:21" ht="15.75" thickTop="1" thickBot="1" x14ac:dyDescent="0.25">
      <c r="A85" s="262" t="s">
        <v>111</v>
      </c>
      <c r="B85" s="262"/>
      <c r="C85" s="262"/>
      <c r="D85" s="262"/>
      <c r="E85" s="262"/>
      <c r="F85" s="262"/>
      <c r="G85" s="262"/>
      <c r="H85" s="262"/>
      <c r="I85" s="262"/>
      <c r="J85" s="262"/>
      <c r="K85" s="262"/>
      <c r="L85" s="116"/>
      <c r="M85" s="257">
        <f>+M59</f>
        <v>0</v>
      </c>
      <c r="N85" s="257"/>
      <c r="O85" s="112"/>
      <c r="P85" s="113"/>
      <c r="Q85" s="113"/>
      <c r="R85" s="114"/>
      <c r="S85" s="113">
        <f>+S59</f>
        <v>0</v>
      </c>
      <c r="T85" s="115">
        <f>+T59</f>
        <v>0</v>
      </c>
      <c r="U85" s="3"/>
    </row>
    <row r="86" spans="1:21" ht="15.75" thickTop="1" thickBot="1" x14ac:dyDescent="0.25">
      <c r="A86" s="255" t="s">
        <v>112</v>
      </c>
      <c r="B86" s="255"/>
      <c r="C86" s="255"/>
      <c r="D86" s="255"/>
      <c r="E86" s="255"/>
      <c r="F86" s="255"/>
      <c r="G86" s="255"/>
      <c r="H86" s="255"/>
      <c r="I86" s="255"/>
      <c r="J86" s="255"/>
      <c r="K86" s="255"/>
      <c r="L86" s="117"/>
      <c r="M86" s="258">
        <f>+M81</f>
        <v>0</v>
      </c>
      <c r="N86" s="258"/>
      <c r="O86" s="118"/>
      <c r="P86" s="119"/>
      <c r="Q86" s="119"/>
      <c r="R86" s="120"/>
      <c r="S86" s="119">
        <f>+S81</f>
        <v>0</v>
      </c>
      <c r="T86" s="121">
        <f>+T81</f>
        <v>0</v>
      </c>
      <c r="U86" s="3"/>
    </row>
    <row r="87" spans="1:21" s="123" customFormat="1" ht="24" customHeight="1" thickBot="1" x14ac:dyDescent="0.25">
      <c r="A87" s="254" t="s">
        <v>123</v>
      </c>
      <c r="B87" s="254"/>
      <c r="C87" s="254"/>
      <c r="D87" s="254"/>
      <c r="E87" s="254"/>
      <c r="F87" s="254"/>
      <c r="G87" s="254"/>
      <c r="H87" s="254"/>
      <c r="I87" s="254"/>
      <c r="J87" s="254"/>
      <c r="K87" s="254"/>
      <c r="L87" s="254"/>
      <c r="M87" s="254"/>
      <c r="N87" s="254"/>
      <c r="O87" s="254"/>
      <c r="P87" s="254"/>
      <c r="Q87" s="254"/>
      <c r="R87" s="254"/>
      <c r="S87" s="254"/>
      <c r="T87" s="254"/>
      <c r="U87" s="122"/>
    </row>
    <row r="88" spans="1:21" s="123" customFormat="1" ht="12" customHeight="1" thickBot="1" x14ac:dyDescent="0.3">
      <c r="A88" s="124"/>
      <c r="B88" s="122"/>
      <c r="C88" s="122"/>
      <c r="D88" s="122"/>
      <c r="E88" s="122"/>
      <c r="F88" s="122"/>
      <c r="G88" s="122"/>
      <c r="H88" s="122"/>
      <c r="I88" s="122"/>
      <c r="J88" s="122"/>
      <c r="K88" s="122"/>
      <c r="L88" s="122"/>
      <c r="M88" s="122"/>
      <c r="N88" s="122"/>
      <c r="O88" s="122"/>
      <c r="P88" s="122"/>
      <c r="Q88" s="122"/>
      <c r="R88" s="122"/>
      <c r="S88" s="122"/>
      <c r="T88" s="122"/>
      <c r="U88" s="122"/>
    </row>
    <row r="89" spans="1:21" s="123" customFormat="1" ht="0.95" customHeight="1" x14ac:dyDescent="0.25">
      <c r="A89" s="124"/>
      <c r="B89" s="122"/>
      <c r="C89" s="122"/>
      <c r="D89" s="122"/>
      <c r="E89" s="122"/>
      <c r="F89" s="122"/>
      <c r="G89" s="122"/>
      <c r="H89" s="122"/>
      <c r="I89" s="122"/>
      <c r="J89" s="122"/>
      <c r="K89" s="122"/>
      <c r="L89" s="122"/>
      <c r="M89" s="122"/>
      <c r="N89" s="122"/>
      <c r="O89" s="122"/>
      <c r="P89" s="122"/>
      <c r="Q89" s="122"/>
      <c r="R89" s="122"/>
      <c r="S89" s="122"/>
      <c r="T89" s="122"/>
      <c r="U89" s="122"/>
    </row>
    <row r="90" spans="1:21" x14ac:dyDescent="0.2">
      <c r="A90" s="125"/>
      <c r="B90" s="125"/>
      <c r="C90" s="125"/>
      <c r="D90" s="125"/>
      <c r="E90" s="125"/>
      <c r="F90" s="125"/>
      <c r="G90" s="125"/>
      <c r="H90" s="125"/>
      <c r="I90" s="125"/>
      <c r="J90" s="125"/>
      <c r="K90" s="125"/>
      <c r="L90" s="125"/>
      <c r="M90" s="125"/>
      <c r="N90" s="125"/>
      <c r="O90" s="125"/>
      <c r="P90" s="125"/>
      <c r="Q90" s="125"/>
      <c r="R90" s="125"/>
      <c r="S90" s="126"/>
      <c r="T90" s="126"/>
    </row>
    <row r="91" spans="1:21" ht="66" customHeight="1" thickBot="1" x14ac:dyDescent="0.25">
      <c r="A91" s="253"/>
      <c r="B91" s="253"/>
      <c r="C91" s="253"/>
      <c r="D91" s="253"/>
      <c r="E91" s="253"/>
      <c r="F91" s="253"/>
      <c r="G91" s="125"/>
      <c r="H91" s="125"/>
      <c r="I91" s="125"/>
      <c r="J91" s="253"/>
      <c r="K91" s="253"/>
      <c r="L91" s="253"/>
      <c r="M91" s="253"/>
      <c r="N91" s="253"/>
      <c r="O91" s="253"/>
      <c r="P91" s="253"/>
      <c r="Q91" s="253"/>
      <c r="R91" s="253"/>
      <c r="S91" s="253"/>
      <c r="T91" s="253"/>
    </row>
    <row r="92" spans="1:21" x14ac:dyDescent="0.2">
      <c r="A92" s="50" t="s">
        <v>107</v>
      </c>
      <c r="B92" s="50"/>
      <c r="C92" s="50"/>
      <c r="D92" s="50"/>
      <c r="E92" s="50"/>
      <c r="F92" s="50"/>
      <c r="G92" s="50"/>
      <c r="H92" s="50"/>
      <c r="I92" s="50"/>
      <c r="J92" s="50" t="s">
        <v>107</v>
      </c>
      <c r="K92" s="50"/>
      <c r="L92" s="50"/>
      <c r="M92" s="50"/>
      <c r="N92" s="50"/>
      <c r="O92" s="50"/>
      <c r="P92" s="50"/>
      <c r="Q92" s="50"/>
      <c r="R92" s="127"/>
      <c r="S92" s="50"/>
      <c r="T92" s="127"/>
    </row>
    <row r="93" spans="1:21" x14ac:dyDescent="0.2">
      <c r="A93" s="10" t="s">
        <v>105</v>
      </c>
      <c r="B93" s="128"/>
      <c r="C93" s="128"/>
      <c r="D93" s="128"/>
      <c r="E93" s="128"/>
      <c r="F93" s="128"/>
      <c r="G93" s="128"/>
      <c r="H93" s="50"/>
      <c r="I93" s="50"/>
      <c r="J93" s="11" t="s">
        <v>106</v>
      </c>
      <c r="K93" s="50"/>
      <c r="L93" s="50"/>
      <c r="M93" s="50"/>
      <c r="N93" s="50"/>
      <c r="O93" s="50"/>
      <c r="P93" s="50"/>
      <c r="Q93" s="50"/>
      <c r="R93" s="127"/>
      <c r="S93" s="50"/>
      <c r="T93" s="127"/>
    </row>
    <row r="94" spans="1:21" x14ac:dyDescent="0.2">
      <c r="A94" s="50" t="s">
        <v>108</v>
      </c>
      <c r="B94" s="50"/>
      <c r="C94" s="207"/>
      <c r="D94" s="207"/>
      <c r="E94" s="207"/>
      <c r="F94" s="207"/>
      <c r="G94" s="207"/>
      <c r="H94" s="50"/>
      <c r="I94" s="50"/>
      <c r="J94" s="50" t="s">
        <v>108</v>
      </c>
      <c r="K94" s="50"/>
      <c r="L94" s="50"/>
      <c r="M94" s="50"/>
      <c r="N94" s="50"/>
      <c r="O94" s="50"/>
      <c r="P94" s="50"/>
      <c r="Q94" s="50"/>
      <c r="R94" s="127"/>
      <c r="S94" s="50"/>
      <c r="T94" s="127"/>
    </row>
    <row r="95" spans="1:21" x14ac:dyDescent="0.2">
      <c r="T95" s="127"/>
    </row>
    <row r="96" spans="1:21" x14ac:dyDescent="0.2">
      <c r="A96" s="129"/>
      <c r="E96" s="129"/>
      <c r="H96" s="129"/>
    </row>
    <row r="97" spans="1:8" x14ac:dyDescent="0.2">
      <c r="A97" s="129"/>
      <c r="E97" s="129"/>
      <c r="H97" s="129"/>
    </row>
    <row r="98" spans="1:8" x14ac:dyDescent="0.2">
      <c r="A98" s="129"/>
      <c r="E98" s="129"/>
      <c r="H98" s="129"/>
    </row>
    <row r="99" spans="1:8" x14ac:dyDescent="0.2">
      <c r="A99" s="130"/>
      <c r="E99" s="130"/>
      <c r="H99" s="130"/>
    </row>
    <row r="100" spans="1:8" x14ac:dyDescent="0.2">
      <c r="A100" s="129"/>
      <c r="E100" s="129"/>
      <c r="H100" s="129"/>
    </row>
    <row r="1047803" spans="6:6" x14ac:dyDescent="0.2">
      <c r="F1047803" s="2" t="s">
        <v>86</v>
      </c>
    </row>
    <row r="1047804" spans="6:6" x14ac:dyDescent="0.2">
      <c r="F1047804" s="2" t="s">
        <v>81</v>
      </c>
    </row>
    <row r="1047805" spans="6:6" x14ac:dyDescent="0.2">
      <c r="F1047805" s="2" t="s">
        <v>76</v>
      </c>
    </row>
    <row r="1047806" spans="6:6" x14ac:dyDescent="0.2">
      <c r="F1047806" s="2" t="s">
        <v>91</v>
      </c>
    </row>
    <row r="1047807" spans="6:6" x14ac:dyDescent="0.2">
      <c r="F1047807" s="2" t="s">
        <v>77</v>
      </c>
    </row>
    <row r="1047808" spans="6:6" x14ac:dyDescent="0.2">
      <c r="F1047808" s="2" t="s">
        <v>64</v>
      </c>
    </row>
    <row r="1047809" spans="6:6" x14ac:dyDescent="0.2">
      <c r="F1047809" s="2" t="s">
        <v>80</v>
      </c>
    </row>
    <row r="1047810" spans="6:6" x14ac:dyDescent="0.2">
      <c r="F1047810" s="2" t="s">
        <v>82</v>
      </c>
    </row>
    <row r="1047811" spans="6:6" x14ac:dyDescent="0.2">
      <c r="F1047811" s="2" t="s">
        <v>87</v>
      </c>
    </row>
    <row r="1047812" spans="6:6" x14ac:dyDescent="0.2">
      <c r="F1047812" s="2" t="s">
        <v>90</v>
      </c>
    </row>
    <row r="1047813" spans="6:6" x14ac:dyDescent="0.2">
      <c r="F1047813" s="2" t="s">
        <v>92</v>
      </c>
    </row>
    <row r="1047814" spans="6:6" x14ac:dyDescent="0.2">
      <c r="F1047814" s="2" t="s">
        <v>94</v>
      </c>
    </row>
    <row r="1047815" spans="6:6" x14ac:dyDescent="0.2">
      <c r="F1047815" s="2" t="s">
        <v>83</v>
      </c>
    </row>
    <row r="1047816" spans="6:6" x14ac:dyDescent="0.2">
      <c r="F1047816" s="2" t="s">
        <v>78</v>
      </c>
    </row>
    <row r="1047817" spans="6:6" x14ac:dyDescent="0.2">
      <c r="F1047817" s="2" t="s">
        <v>74</v>
      </c>
    </row>
    <row r="1047818" spans="6:6" x14ac:dyDescent="0.2">
      <c r="F1047818" s="2" t="s">
        <v>89</v>
      </c>
    </row>
    <row r="1047819" spans="6:6" x14ac:dyDescent="0.2">
      <c r="F1047819" s="2" t="s">
        <v>96</v>
      </c>
    </row>
    <row r="1047820" spans="6:6" x14ac:dyDescent="0.2">
      <c r="F1047820" s="2" t="s">
        <v>75</v>
      </c>
    </row>
    <row r="1047821" spans="6:6" x14ac:dyDescent="0.2">
      <c r="F1047821" s="2" t="s">
        <v>61</v>
      </c>
    </row>
    <row r="1047822" spans="6:6" x14ac:dyDescent="0.2">
      <c r="F1047822" s="2" t="s">
        <v>93</v>
      </c>
    </row>
    <row r="1047823" spans="6:6" x14ac:dyDescent="0.2">
      <c r="F1047823" s="2" t="s">
        <v>66</v>
      </c>
    </row>
    <row r="1047824" spans="6:6" x14ac:dyDescent="0.2">
      <c r="F1047824" s="2" t="s">
        <v>68</v>
      </c>
    </row>
    <row r="1047825" spans="6:6" x14ac:dyDescent="0.2">
      <c r="F1047825" s="2" t="s">
        <v>69</v>
      </c>
    </row>
    <row r="1047826" spans="6:6" x14ac:dyDescent="0.2">
      <c r="F1047826" s="2" t="s">
        <v>73</v>
      </c>
    </row>
    <row r="1047827" spans="6:6" x14ac:dyDescent="0.2">
      <c r="F1047827" s="2" t="s">
        <v>70</v>
      </c>
    </row>
    <row r="1047828" spans="6:6" x14ac:dyDescent="0.2">
      <c r="F1047828" s="2" t="s">
        <v>71</v>
      </c>
    </row>
    <row r="1047829" spans="6:6" x14ac:dyDescent="0.2">
      <c r="F1047829" s="2" t="s">
        <v>63</v>
      </c>
    </row>
    <row r="1047830" spans="6:6" x14ac:dyDescent="0.2">
      <c r="F1047830" s="2" t="s">
        <v>62</v>
      </c>
    </row>
    <row r="1047831" spans="6:6" x14ac:dyDescent="0.2">
      <c r="F1047831" s="2" t="s">
        <v>65</v>
      </c>
    </row>
    <row r="1047832" spans="6:6" x14ac:dyDescent="0.2">
      <c r="F1047832" s="2" t="s">
        <v>72</v>
      </c>
    </row>
    <row r="1047833" spans="6:6" x14ac:dyDescent="0.2">
      <c r="F1047833" s="2" t="s">
        <v>60</v>
      </c>
    </row>
    <row r="1047834" spans="6:6" x14ac:dyDescent="0.2">
      <c r="F1047834" s="2" t="s">
        <v>88</v>
      </c>
    </row>
    <row r="1047835" spans="6:6" x14ac:dyDescent="0.2">
      <c r="F1047835" s="2" t="s">
        <v>84</v>
      </c>
    </row>
    <row r="1047836" spans="6:6" x14ac:dyDescent="0.2">
      <c r="F1047836" s="2" t="s">
        <v>67</v>
      </c>
    </row>
    <row r="1047837" spans="6:6" x14ac:dyDescent="0.2">
      <c r="F1047837" s="2" t="s">
        <v>95</v>
      </c>
    </row>
    <row r="1047838" spans="6:6" x14ac:dyDescent="0.2">
      <c r="F1047838" s="2" t="s">
        <v>79</v>
      </c>
    </row>
    <row r="1047839" spans="6:6" x14ac:dyDescent="0.2">
      <c r="F1047839" s="2" t="s">
        <v>85</v>
      </c>
    </row>
    <row r="1047840" spans="6:6" x14ac:dyDescent="0.2">
      <c r="F1047840" s="2" t="s">
        <v>33</v>
      </c>
    </row>
    <row r="1047855" spans="2:14" s="2" customFormat="1" x14ac:dyDescent="0.2">
      <c r="B1047855" s="2" t="s">
        <v>30</v>
      </c>
      <c r="J1047855" s="2" t="s">
        <v>34</v>
      </c>
      <c r="N1047855" s="2" t="s">
        <v>40</v>
      </c>
    </row>
    <row r="1047856" spans="2:14" s="2" customFormat="1" x14ac:dyDescent="0.2">
      <c r="B1047856" s="2" t="s">
        <v>31</v>
      </c>
      <c r="J1047856" s="2" t="s">
        <v>35</v>
      </c>
      <c r="N1047856" s="2" t="s">
        <v>41</v>
      </c>
    </row>
    <row r="1047857" spans="2:14" s="2" customFormat="1" x14ac:dyDescent="0.2">
      <c r="B1047857" s="2" t="s">
        <v>32</v>
      </c>
      <c r="J1047857" s="2" t="s">
        <v>36</v>
      </c>
      <c r="N1047857" s="2" t="s">
        <v>33</v>
      </c>
    </row>
    <row r="1047858" spans="2:14" s="2" customFormat="1" x14ac:dyDescent="0.2">
      <c r="B1047858" s="2" t="s">
        <v>33</v>
      </c>
      <c r="J1047858" s="2" t="s">
        <v>37</v>
      </c>
    </row>
    <row r="1047859" spans="2:14" s="2" customFormat="1" x14ac:dyDescent="0.2">
      <c r="J1047859" s="2" t="s">
        <v>38</v>
      </c>
    </row>
    <row r="1047860" spans="2:14" s="2" customFormat="1" x14ac:dyDescent="0.2">
      <c r="J1047860" s="2" t="s">
        <v>31</v>
      </c>
    </row>
    <row r="1047861" spans="2:14" s="2" customFormat="1" x14ac:dyDescent="0.2">
      <c r="J1047861" s="2" t="s">
        <v>32</v>
      </c>
    </row>
    <row r="1047862" spans="2:14" s="2" customFormat="1" x14ac:dyDescent="0.2">
      <c r="J1047862" s="2" t="s">
        <v>39</v>
      </c>
    </row>
  </sheetData>
  <sortState xmlns:xlrd2="http://schemas.microsoft.com/office/spreadsheetml/2017/richdata2" ref="F1048501:F1048537">
    <sortCondition ref="F1048501"/>
  </sortState>
  <mergeCells count="201">
    <mergeCell ref="J91:T91"/>
    <mergeCell ref="A91:F91"/>
    <mergeCell ref="A87:T87"/>
    <mergeCell ref="Q64:R64"/>
    <mergeCell ref="M64:N64"/>
    <mergeCell ref="A64:B64"/>
    <mergeCell ref="Q63:R63"/>
    <mergeCell ref="O63:P63"/>
    <mergeCell ref="M63:N63"/>
    <mergeCell ref="A63:B63"/>
    <mergeCell ref="Q66:R66"/>
    <mergeCell ref="M66:N66"/>
    <mergeCell ref="Q65:R65"/>
    <mergeCell ref="A86:K86"/>
    <mergeCell ref="M83:N83"/>
    <mergeCell ref="M85:N85"/>
    <mergeCell ref="M86:N86"/>
    <mergeCell ref="A83:K83"/>
    <mergeCell ref="M84:N84"/>
    <mergeCell ref="A84:K84"/>
    <mergeCell ref="A85:K85"/>
    <mergeCell ref="Q68:R68"/>
    <mergeCell ref="Q67:R67"/>
    <mergeCell ref="Q73:R73"/>
    <mergeCell ref="Q74:R74"/>
    <mergeCell ref="M74:N74"/>
    <mergeCell ref="A74:B74"/>
    <mergeCell ref="F61:H62"/>
    <mergeCell ref="C61:E62"/>
    <mergeCell ref="A61:B62"/>
    <mergeCell ref="M65:N65"/>
    <mergeCell ref="A65:B65"/>
    <mergeCell ref="M81:N81"/>
    <mergeCell ref="A75:K81"/>
    <mergeCell ref="M80:N80"/>
    <mergeCell ref="M79:N79"/>
    <mergeCell ref="M78:N78"/>
    <mergeCell ref="M77:N77"/>
    <mergeCell ref="M76:N76"/>
    <mergeCell ref="M75:N75"/>
    <mergeCell ref="M68:N68"/>
    <mergeCell ref="A68:B68"/>
    <mergeCell ref="M67:N67"/>
    <mergeCell ref="A67:B67"/>
    <mergeCell ref="M73:N73"/>
    <mergeCell ref="A73:B73"/>
    <mergeCell ref="M55:N55"/>
    <mergeCell ref="M56:N56"/>
    <mergeCell ref="M57:N57"/>
    <mergeCell ref="M58:N58"/>
    <mergeCell ref="M59:N59"/>
    <mergeCell ref="Q72:R72"/>
    <mergeCell ref="M72:N72"/>
    <mergeCell ref="A72:B72"/>
    <mergeCell ref="Q71:R71"/>
    <mergeCell ref="M71:N71"/>
    <mergeCell ref="A71:B71"/>
    <mergeCell ref="Q70:R70"/>
    <mergeCell ref="M70:N70"/>
    <mergeCell ref="A70:B70"/>
    <mergeCell ref="Q69:R69"/>
    <mergeCell ref="M69:N69"/>
    <mergeCell ref="A69:B69"/>
    <mergeCell ref="A66:B66"/>
    <mergeCell ref="A49:B49"/>
    <mergeCell ref="M49:N49"/>
    <mergeCell ref="Q49:R49"/>
    <mergeCell ref="A50:B50"/>
    <mergeCell ref="M50:N50"/>
    <mergeCell ref="Q50:R50"/>
    <mergeCell ref="I61:U61"/>
    <mergeCell ref="I62:U62"/>
    <mergeCell ref="A51:B51"/>
    <mergeCell ref="M51:N51"/>
    <mergeCell ref="Q51:R51"/>
    <mergeCell ref="A52:B52"/>
    <mergeCell ref="M52:N52"/>
    <mergeCell ref="Q52:R52"/>
    <mergeCell ref="A53:K59"/>
    <mergeCell ref="M53:N53"/>
    <mergeCell ref="M54:N54"/>
    <mergeCell ref="A47:B47"/>
    <mergeCell ref="M47:N47"/>
    <mergeCell ref="Q47:R47"/>
    <mergeCell ref="A48:B48"/>
    <mergeCell ref="M48:N48"/>
    <mergeCell ref="Q48:R48"/>
    <mergeCell ref="A45:B45"/>
    <mergeCell ref="M45:N45"/>
    <mergeCell ref="Q45:R45"/>
    <mergeCell ref="A46:B46"/>
    <mergeCell ref="M46:N46"/>
    <mergeCell ref="Q46:R46"/>
    <mergeCell ref="A30:B30"/>
    <mergeCell ref="M34:N34"/>
    <mergeCell ref="A43:B43"/>
    <mergeCell ref="M43:N43"/>
    <mergeCell ref="Q43:R43"/>
    <mergeCell ref="A44:B44"/>
    <mergeCell ref="M44:N44"/>
    <mergeCell ref="Q44:R44"/>
    <mergeCell ref="A41:B41"/>
    <mergeCell ref="M41:N41"/>
    <mergeCell ref="O41:P41"/>
    <mergeCell ref="Q41:R41"/>
    <mergeCell ref="A42:B42"/>
    <mergeCell ref="M42:N42"/>
    <mergeCell ref="Q42:R42"/>
    <mergeCell ref="M25:N25"/>
    <mergeCell ref="M26:N26"/>
    <mergeCell ref="M27:N27"/>
    <mergeCell ref="M19:N19"/>
    <mergeCell ref="M20:N20"/>
    <mergeCell ref="M21:N21"/>
    <mergeCell ref="M22:N22"/>
    <mergeCell ref="A39:B40"/>
    <mergeCell ref="C39:E40"/>
    <mergeCell ref="F39:H40"/>
    <mergeCell ref="I39:U39"/>
    <mergeCell ref="I40:U40"/>
    <mergeCell ref="Q29:R29"/>
    <mergeCell ref="Q30:R30"/>
    <mergeCell ref="Q24:R24"/>
    <mergeCell ref="Q25:R25"/>
    <mergeCell ref="Q26:R26"/>
    <mergeCell ref="Q27:R27"/>
    <mergeCell ref="Q28:R28"/>
    <mergeCell ref="Q19:R19"/>
    <mergeCell ref="Q20:R20"/>
    <mergeCell ref="Q21:R21"/>
    <mergeCell ref="Q22:R22"/>
    <mergeCell ref="Q23:R23"/>
    <mergeCell ref="F17:H18"/>
    <mergeCell ref="C15:E15"/>
    <mergeCell ref="N10:O10"/>
    <mergeCell ref="J12:K12"/>
    <mergeCell ref="F12:H12"/>
    <mergeCell ref="M37:N37"/>
    <mergeCell ref="L11:O11"/>
    <mergeCell ref="L12:O12"/>
    <mergeCell ref="L13:O13"/>
    <mergeCell ref="L14:O14"/>
    <mergeCell ref="L15:O15"/>
    <mergeCell ref="O19:P19"/>
    <mergeCell ref="M28:N28"/>
    <mergeCell ref="M29:N29"/>
    <mergeCell ref="M30:N30"/>
    <mergeCell ref="M31:N31"/>
    <mergeCell ref="M36:N36"/>
    <mergeCell ref="M32:N32"/>
    <mergeCell ref="M33:N33"/>
    <mergeCell ref="E11:F11"/>
    <mergeCell ref="B11:D11"/>
    <mergeCell ref="M35:N35"/>
    <mergeCell ref="M23:N23"/>
    <mergeCell ref="M24:N24"/>
    <mergeCell ref="A19:B19"/>
    <mergeCell ref="F13:H13"/>
    <mergeCell ref="F14:H14"/>
    <mergeCell ref="C94:G94"/>
    <mergeCell ref="C12:E12"/>
    <mergeCell ref="A21:B21"/>
    <mergeCell ref="A22:B22"/>
    <mergeCell ref="A23:B23"/>
    <mergeCell ref="A24:B24"/>
    <mergeCell ref="A31:K37"/>
    <mergeCell ref="A25:B25"/>
    <mergeCell ref="A26:B26"/>
    <mergeCell ref="A27:B27"/>
    <mergeCell ref="A28:B28"/>
    <mergeCell ref="A29:B29"/>
    <mergeCell ref="A16:U16"/>
    <mergeCell ref="A38:U38"/>
    <mergeCell ref="A60:U60"/>
    <mergeCell ref="A82:U82"/>
    <mergeCell ref="I17:U17"/>
    <mergeCell ref="I18:U18"/>
    <mergeCell ref="A20:B20"/>
    <mergeCell ref="A17:B18"/>
    <mergeCell ref="C17:E18"/>
    <mergeCell ref="A1:B5"/>
    <mergeCell ref="C5:T5"/>
    <mergeCell ref="G11:H11"/>
    <mergeCell ref="B7:T7"/>
    <mergeCell ref="B8:T8"/>
    <mergeCell ref="F15:H15"/>
    <mergeCell ref="J11:K11"/>
    <mergeCell ref="J13:K13"/>
    <mergeCell ref="J14:K14"/>
    <mergeCell ref="J15:K15"/>
    <mergeCell ref="B10:K10"/>
    <mergeCell ref="A9:U9"/>
    <mergeCell ref="C13:E13"/>
    <mergeCell ref="C14:E14"/>
    <mergeCell ref="A6:T6"/>
    <mergeCell ref="C1:T4"/>
    <mergeCell ref="S11:T11"/>
    <mergeCell ref="S12:T12"/>
    <mergeCell ref="S13:T13"/>
    <mergeCell ref="S14:T14"/>
    <mergeCell ref="S15:T15"/>
  </mergeCells>
  <dataValidations xWindow="985" yWindow="659" count="27">
    <dataValidation type="date" allowBlank="1" showInputMessage="1" showErrorMessage="1" errorTitle="error" error="solo en la forma indicada" promptTitle="Fechas de Grado" prompt="Por Favor digite las fechas en formato dd/mm/aaaa" sqref="F13:H15" xr:uid="{00000000-0002-0000-0000-000000000000}">
      <formula1>32874</formula1>
      <formula2>73050</formula2>
    </dataValidation>
    <dataValidation type="textLength" allowBlank="1" showInputMessage="1" showErrorMessage="1" errorTitle="error" error="favor tener en cuenta el numero maximo de caracteres" promptTitle="Nombre:" prompt="Digite el nombre del posible contratista, es un campo alfa numerico maximo 140 caracteres" sqref="B10" xr:uid="{00000000-0002-0000-0000-000001000000}">
      <formula1>1</formula1>
      <formula2>140</formula2>
    </dataValidation>
    <dataValidation type="textLength" allowBlank="1" showInputMessage="1" showErrorMessage="1" errorTitle="error" error="recuerde, el limite de caracteres permitidos es 15" promptTitle="# de Tarjeta Profesional" prompt="En este campo se diligencia el numero de la tarjeta profesional alfanumerico, hasta 15 caracteres" sqref="B12" xr:uid="{00000000-0002-0000-0000-000002000000}">
      <formula1>1</formula1>
      <formula2>15</formula2>
    </dataValidation>
    <dataValidation type="list" allowBlank="1" showInputMessage="1" showErrorMessage="1" errorTitle="Error" error="por favor seleccione unicamente los valores de la lista" promptTitle="Tipo de Documento:" prompt="por favor seleccione las opciones de la lista desplegable" sqref="N10" xr:uid="{00000000-0002-0000-0000-000003000000}">
      <formula1>$N$1047855:$N$1047857</formula1>
    </dataValidation>
    <dataValidation type="textLength" allowBlank="1" showInputMessage="1" showErrorMessage="1" errorTitle="error" error="ha superado el limite de caracteres permitido" promptTitle="# de documento de identidad" prompt="por favor digite el campo de manera alfanumerica - longitud permitida 15 caracteres" sqref="T10" xr:uid="{00000000-0002-0000-0000-000004000000}">
      <formula1>1</formula1>
      <formula2>15</formula2>
    </dataValidation>
    <dataValidation type="list" allowBlank="1" showInputMessage="1" showErrorMessage="1" errorTitle="error:" error="unicamente seleccione los valores de las lista de chequeo" promptTitle="Formación Avanzada:" prompt="Seleccione de la lista el rango de formación que se certifica" sqref="B13:B15" xr:uid="{00000000-0002-0000-0000-000005000000}">
      <formula1>$B$1047855:$B$1047858</formula1>
    </dataValidation>
    <dataValidation type="textLength" allowBlank="1" showInputMessage="1" showErrorMessage="1" errorTitle="ERROR" error="ha sobrepasado el limite de caracteres" promptTitle="# ACTA DE GRADO" prompt="campo alfanumerico, digite valores hasta una longitud de 15 caracteres" sqref="J13:K15" xr:uid="{00000000-0002-0000-0000-000006000000}">
      <formula1>1</formula1>
      <formula2>15</formula2>
    </dataValidation>
    <dataValidation type="textLength" allowBlank="1" showInputMessage="1" showErrorMessage="1" errorTitle="error" error="ha superado el limite de caracteres permitido" promptTitle="Titulo Certificado" prompt="por favor indique el nombre del titulo certificado hasta con una longitud de 140 caracteres" sqref="P13:S15" xr:uid="{00000000-0002-0000-0000-000007000000}">
      <formula1>1</formula1>
      <formula2>140</formula2>
    </dataValidation>
    <dataValidation type="list" allowBlank="1" showInputMessage="1" showErrorMessage="1" errorTitle="error" error="seleccione unicamente valores de la lista" promptTitle="Tipo de Titulo:" prompt="Por favor seleccione únicamente los establecidos en la pestaña" sqref="B11:D11" xr:uid="{00000000-0002-0000-0000-000008000000}">
      <formula1>$J$1047855:$J$1047858</formula1>
    </dataValidation>
    <dataValidation type="date" allowBlank="1" showInputMessage="1" showErrorMessage="1" errorTitle="error" error="recuerde, el formato debe ser dd/mm/aaaa" promptTitle="Fecha de Terminación de Materias" prompt="Ingrese en formato dd/mm/aaaa la terminación de materias si se reporta" sqref="G11:H11" xr:uid="{00000000-0002-0000-0000-000009000000}">
      <formula1>32874</formula1>
      <formula2>73050</formula2>
    </dataValidation>
    <dataValidation type="date" allowBlank="1" showInputMessage="1" showErrorMessage="1" errorTitle="error" error="recuerde, el formato de diligenciamiento es dd/mm/aaaa" promptTitle="Fecha de Grado:" prompt="Digite la fecha de grado, la cual se contempla en el diploma de la institución educativa, recuerde que el formato debe se dd/mm/aaaa" sqref="J11:K11" xr:uid="{00000000-0002-0000-0000-00000A000000}">
      <formula1>32874</formula1>
      <formula2>73050</formula2>
    </dataValidation>
    <dataValidation type="textLength" allowBlank="1" showInputMessage="1" showErrorMessage="1" errorTitle="error" error="ah sobrepasado el limite de caracteres permitidos" promptTitle="Titulo:" prompt="por favor registre el titulo que se certifica, la longitud es de hasta 140 caracteres, alfanumerico" sqref="P11:S11" xr:uid="{00000000-0002-0000-0000-00000B000000}">
      <formula1>1</formula1>
      <formula2>140</formula2>
    </dataValidation>
    <dataValidation type="list" allowBlank="1" showInputMessage="1" showErrorMessage="1" errorTitle="error" error="Seleccione únicamente los organismos de la lista" promptTitle="Quien Expide la Tarjeta" prompt="Seleccione el organismo de la lista quien expide la tarjeta profesional" sqref="F12:H12" xr:uid="{00000000-0002-0000-0000-00000C000000}">
      <formula1>$F$1047803:$F$1047843</formula1>
    </dataValidation>
    <dataValidation type="date" allowBlank="1" showInputMessage="1" showErrorMessage="1" errorTitle="ERROR" error="Por favor recuerde unicamente el formato dd/mm/aaaa_x000a_" promptTitle="Fecha Expedicion Tarjeta" prompt="Digite la fecha de expedición de la tarjeta en formato dd/mm/aaaa" sqref="J12:K12" xr:uid="{00000000-0002-0000-0000-00000D000000}">
      <formula1>32874</formula1>
      <formula2>73050</formula2>
    </dataValidation>
    <dataValidation type="textLength" allowBlank="1" showInputMessage="1" showErrorMessage="1" errorTitle="error" error="ha superado el limite de caracteres permitido" promptTitle="Nombre de la Universidad" prompt="por favor indique el nombre de la Universidad o Institución Educativa hasta con una longitud de 140 caracteres" sqref="P12:S12" xr:uid="{00000000-0002-0000-0000-00000E000000}">
      <formula1>1</formula1>
      <formula2>140</formula2>
    </dataValidation>
    <dataValidation type="textLength" allowBlank="1" showInputMessage="1" showErrorMessage="1" errorTitle="Error" error="Supera el limte de caracteres establecidos" promptTitle="Objeto Contractual" prompt="Por favor digite el objeto contractual, tiene limite hasta 255 caracteres" sqref="B7:T7" xr:uid="{00000000-0002-0000-0000-00000F000000}">
      <formula1>1</formula1>
      <formula2>255</formula2>
    </dataValidation>
    <dataValidation type="textLength" allowBlank="1" showInputMessage="1" showErrorMessage="1" errorTitle="error" error="ha superado el limite maximo de caracteres" promptTitle="Perfil a Certificar" prompt="Digite el Perfil a Certificar, por favor recuerde que debe ser igual que en el plan de contratación, tiene de limites hasta 250 caracteres" sqref="B8:T8" xr:uid="{00000000-0002-0000-0000-000010000000}">
      <formula1>1</formula1>
      <formula2>255</formula2>
    </dataValidation>
    <dataValidation errorTitle="error" error="ha superado el limite de caracteres permitido" promptTitle="# de documento de identidad" prompt="por favor digite el campo de manera alfanumerica - longitud permitida 15 caracteres" sqref="S10" xr:uid="{00000000-0002-0000-0000-000011000000}"/>
    <dataValidation allowBlank="1" promptTitle="Experiencia Laboral" prompt="Recuerde: Es la experiencia general de trabajos realizados por la persona" sqref="A16" xr:uid="{00000000-0002-0000-0000-000012000000}"/>
    <dataValidation type="textLength" errorStyle="warning" allowBlank="1" showInputMessage="1" showErrorMessage="1" errorTitle="Aviso:" error="Recuerde que la experiencia laboral no debe ser equivalente a la profesional o a la relacionada, en los terminos del perfil a contratar" promptTitle="Experiencia Laboral" prompt="Es la Experiencia adquirida con el ejercicio de cualquier empleo, ocupación, arte u oficio." sqref="A20:B30" xr:uid="{00000000-0002-0000-0000-000013000000}">
      <formula1>1</formula1>
      <formula2>2</formula2>
    </dataValidation>
    <dataValidation type="textLength" errorStyle="warning" allowBlank="1" showInputMessage="1" showErrorMessage="1" errorTitle="Aviso:" error="Tener en cuenta que para esta experiencia se encuentran exentas las profesiones de la Ley 842 de 2003" promptTitle="Experiencia Profesional" prompt="Es la adquirida desde la terminación y aprobación del pemsun academico de la respectiva formación profesional, en el ejercicio de las actividades propias de la profesión o disciplina academica exigida" sqref="A42:B52" xr:uid="{00000000-0002-0000-0000-000014000000}">
      <formula1>1</formula1>
      <formula2>2</formula2>
    </dataValidation>
    <dataValidation type="textLength" errorStyle="warning" allowBlank="1" showInputMessage="1" showErrorMessage="1" errorTitle="Aviso" error="Recuerde que la experiencia relacionada podrá tambien certificarse a partir de la profesional, no obstante es diferente a la experiencia laboral" promptTitle="Experiencia Relacionada" prompt="Es la adquirida en el ejercicio de empleos o actividades que tengan funciones similares a las del objeto contractual a realizar" sqref="A64:B74" xr:uid="{00000000-0002-0000-0000-000015000000}">
      <formula1>1</formula1>
      <formula2>2</formula2>
    </dataValidation>
    <dataValidation type="whole" allowBlank="1" showInputMessage="1" showErrorMessage="1" errorTitle="error" error="recuerde que los meses son del 1 al 12" promptTitle="Mes:" prompt="Escriba con un numero entero el # del mes exacto segun el certificado aportado desde el mes 1 al 12 (según sea el caso)" sqref="D20:D30 G20:G30 D42:D52 G42:G52 D64:D74 G64:G74" xr:uid="{00000000-0002-0000-0000-000016000000}">
      <formula1>1</formula1>
      <formula2>12</formula2>
    </dataValidation>
    <dataValidation type="whole" allowBlank="1" showInputMessage="1" showErrorMessage="1" errorTitle="error" error="los días del mes no pueden ser más de 31" promptTitle="Dia" prompt="Escriba con un numero entero el # día exacto segun el certificado aportado desde día 1 al 31 (según sea el caso)" sqref="C42:C52 F42:F52 C64:C74 F64:F74 C20:C30 F20:F30" xr:uid="{00000000-0002-0000-0000-000017000000}">
      <formula1>1</formula1>
      <formula2>31</formula2>
    </dataValidation>
    <dataValidation type="whole" allowBlank="1" showInputMessage="1" showErrorMessage="1" errorTitle="Error" error="Recuerde el Formato de año que aparezca en la certificación" promptTitle="Año" prompt="Escriba con un numero entero # el año exacto segun el certificado aportado desde año 1990 a la actualidad (según sea el caso)" sqref="E20:E30 H20:H30 E42:E52 H42:H52 E64:E74 H64:H74" xr:uid="{00000000-0002-0000-0000-000018000000}">
      <formula1>1990</formula1>
      <formula2>2099</formula2>
    </dataValidation>
    <dataValidation type="custom" showInputMessage="1" showErrorMessage="1" errorTitle="Error" error="no intente modificar esta celda los campos aqui generados son automaticos" promptTitle="Resultados" prompt="Por favor no intente modificar esta celda" sqref="I20" xr:uid="{00000000-0002-0000-0000-000019000000}">
      <formula1>((F20+(G20*30)+(H20*360))-(C20+(D20*30)+(E20*360))+1)</formula1>
    </dataValidation>
    <dataValidation type="custom" allowBlank="1" showInputMessage="1" showErrorMessage="1" errorTitle="Error" promptTitle="Resultados" sqref="I21:I22" xr:uid="{00000000-0002-0000-0000-00001A000000}">
      <formula1>((F21+(G21*30)+(H21*360))-(C21+(D21*30)+(E21*360))+1)</formula1>
    </dataValidation>
  </dataValidations>
  <printOptions horizontalCentered="1"/>
  <pageMargins left="0.19685039370078741" right="0.19685039370078741" top="0.19685039370078741" bottom="0.19685039370078741" header="0" footer="0"/>
  <pageSetup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0CA1B-042F-1448-970E-41E678F3BC78}">
  <dimension ref="B2:J8"/>
  <sheetViews>
    <sheetView tabSelected="1" workbookViewId="0">
      <selection activeCell="I13" sqref="I13"/>
    </sheetView>
  </sheetViews>
  <sheetFormatPr baseColWidth="10" defaultColWidth="9.140625" defaultRowHeight="15" x14ac:dyDescent="0.25"/>
  <cols>
    <col min="3" max="3" width="23.7109375" customWidth="1"/>
    <col min="4" max="4" width="12" customWidth="1"/>
    <col min="7" max="7" width="10.42578125" customWidth="1"/>
    <col min="8" max="8" width="12.42578125" customWidth="1"/>
    <col min="9" max="9" width="15.28515625" customWidth="1"/>
    <col min="10" max="10" width="24.42578125" customWidth="1"/>
  </cols>
  <sheetData>
    <row r="2" spans="2:10" ht="21" customHeight="1" x14ac:dyDescent="0.25">
      <c r="B2" s="350" t="s">
        <v>122</v>
      </c>
      <c r="C2" s="351"/>
      <c r="D2" s="352"/>
      <c r="E2" s="346" t="s">
        <v>172</v>
      </c>
      <c r="F2" s="346"/>
      <c r="G2" s="346"/>
      <c r="H2" s="346"/>
      <c r="I2" s="347"/>
      <c r="J2" s="1" t="s">
        <v>167</v>
      </c>
    </row>
    <row r="3" spans="2:10" ht="22.5" customHeight="1" x14ac:dyDescent="0.25">
      <c r="B3" s="353"/>
      <c r="C3" s="354"/>
      <c r="D3" s="355"/>
      <c r="E3" s="348"/>
      <c r="F3" s="348"/>
      <c r="G3" s="348"/>
      <c r="H3" s="348"/>
      <c r="I3" s="349"/>
      <c r="J3" s="36" t="s">
        <v>169</v>
      </c>
    </row>
    <row r="4" spans="2:10" ht="19.5" customHeight="1" x14ac:dyDescent="0.25">
      <c r="B4" s="356"/>
      <c r="C4" s="357"/>
      <c r="D4" s="358"/>
      <c r="E4" s="370" t="s">
        <v>171</v>
      </c>
      <c r="F4" s="371"/>
      <c r="G4" s="371"/>
      <c r="H4" s="371"/>
      <c r="I4" s="372"/>
      <c r="J4" s="37" t="s">
        <v>168</v>
      </c>
    </row>
    <row r="5" spans="2:10" x14ac:dyDescent="0.25">
      <c r="B5" s="18" t="s">
        <v>121</v>
      </c>
      <c r="C5" s="17"/>
      <c r="D5" s="17"/>
      <c r="E5" s="16"/>
      <c r="F5" s="16"/>
      <c r="G5" s="16"/>
      <c r="H5" s="16"/>
      <c r="I5" s="16"/>
      <c r="J5" s="15"/>
    </row>
    <row r="6" spans="2:10" x14ac:dyDescent="0.25">
      <c r="B6" s="14" t="s">
        <v>120</v>
      </c>
      <c r="C6" s="13" t="s">
        <v>119</v>
      </c>
      <c r="D6" s="344" t="s">
        <v>118</v>
      </c>
      <c r="E6" s="344"/>
      <c r="F6" s="344"/>
      <c r="G6" s="344"/>
      <c r="H6" s="344"/>
      <c r="I6" s="344"/>
      <c r="J6" s="345"/>
    </row>
    <row r="7" spans="2:10" ht="31.5" customHeight="1" x14ac:dyDescent="0.25">
      <c r="B7" s="20">
        <v>1</v>
      </c>
      <c r="C7" s="21">
        <v>42410</v>
      </c>
      <c r="D7" s="342" t="s">
        <v>124</v>
      </c>
      <c r="E7" s="342"/>
      <c r="F7" s="342"/>
      <c r="G7" s="342"/>
      <c r="H7" s="342"/>
      <c r="I7" s="342"/>
      <c r="J7" s="343"/>
    </row>
    <row r="8" spans="2:10" ht="63" customHeight="1" x14ac:dyDescent="0.25">
      <c r="B8" s="20">
        <v>2</v>
      </c>
      <c r="C8" s="21">
        <v>46309</v>
      </c>
      <c r="D8" s="342" t="s">
        <v>166</v>
      </c>
      <c r="E8" s="342"/>
      <c r="F8" s="342"/>
      <c r="G8" s="342"/>
      <c r="H8" s="342"/>
      <c r="I8" s="342"/>
      <c r="J8" s="343"/>
    </row>
  </sheetData>
  <mergeCells count="6">
    <mergeCell ref="D8:J8"/>
    <mergeCell ref="D6:J6"/>
    <mergeCell ref="D7:J7"/>
    <mergeCell ref="E2:I3"/>
    <mergeCell ref="B2:D4"/>
    <mergeCell ref="E4:I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FA706B-4FE4-4D92-A505-1AC6EDBCDD1B}">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C78D9114-55A7-4A7D-8060-18560E65D341}">
  <ds:schemaRefs>
    <ds:schemaRef ds:uri="http://schemas.microsoft.com/sharepoint/v3/contenttype/forms"/>
  </ds:schemaRefs>
</ds:datastoreItem>
</file>

<file path=customXml/itemProps3.xml><?xml version="1.0" encoding="utf-8"?>
<ds:datastoreItem xmlns:ds="http://schemas.openxmlformats.org/officeDocument/2006/customXml" ds:itemID="{11CA9B9B-1A75-4F27-A3EE-1B24386D38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FORMULACION</vt:lpstr>
      <vt:lpstr>INSTRUCCIONES DE USO</vt:lpstr>
      <vt:lpstr>FORMATO </vt:lpstr>
      <vt:lpstr>CONTROL DE CAMBIOS</vt:lpstr>
      <vt:lpstr>'FORMATO '!Área_de_impresión</vt:lpstr>
      <vt:lpstr>'INSTRUCCIONES DE USO'!Área_de_impresión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Ferreira Tabares</dc:creator>
  <cp:lastModifiedBy>Natalia Andrea Fique Gutierrez</cp:lastModifiedBy>
  <cp:lastPrinted>2016-02-10T16:22:02Z</cp:lastPrinted>
  <dcterms:created xsi:type="dcterms:W3CDTF">2016-01-27T14:42:45Z</dcterms:created>
  <dcterms:modified xsi:type="dcterms:W3CDTF">2026-10-19T16:16:27Z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13dc41c4-3f95-4020-bedd-cbbd89182633_Enabled">
    <vt:lpwstr>true</vt:lpwstr>
  </property>
  <property fmtid="{D5CDD505-2E9C-101B-9397-08002B2CF9AE}" pid="4" name="MSIP_Label_13dc41c4-3f95-4020-bedd-cbbd89182633_SetDate">
    <vt:lpwstr>2026-10-19T16:02:51Z</vt:lpwstr>
  </property>
  <property fmtid="{D5CDD505-2E9C-101B-9397-08002B2CF9AE}" pid="5" name="MSIP_Label_13dc41c4-3f95-4020-bedd-cbbd89182633_Method">
    <vt:lpwstr>Privileged</vt:lpwstr>
  </property>
  <property fmtid="{D5CDD505-2E9C-101B-9397-08002B2CF9AE}" pid="6" name="MSIP_Label_13dc41c4-3f95-4020-bedd-cbbd89182633_Name">
    <vt:lpwstr>General</vt:lpwstr>
  </property>
  <property fmtid="{D5CDD505-2E9C-101B-9397-08002B2CF9AE}" pid="7" name="MSIP_Label_13dc41c4-3f95-4020-bedd-cbbd89182633_SiteId">
    <vt:lpwstr>cbc2c381-2f2e-4d93-91d1-506c9316ace7</vt:lpwstr>
  </property>
  <property fmtid="{D5CDD505-2E9C-101B-9397-08002B2CF9AE}" pid="8" name="MSIP_Label_13dc41c4-3f95-4020-bedd-cbbd89182633_ActionId">
    <vt:lpwstr>3d362a7f-2bc3-439a-8691-13a91578322a</vt:lpwstr>
  </property>
  <property fmtid="{D5CDD505-2E9C-101B-9397-08002B2CF9AE}" pid="9" name="MSIP_Label_13dc41c4-3f95-4020-bedd-cbbd89182633_ContentBits">
    <vt:lpwstr>0</vt:lpwstr>
  </property>
  <property fmtid="{D5CDD505-2E9C-101B-9397-08002B2CF9AE}" pid="10" name="MSIP_Label_13dc41c4-3f95-4020-bedd-cbbd89182633_Tag">
    <vt:lpwstr>10, 0, 1, 1</vt:lpwstr>
  </property>
</Properties>
</file>