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OF_CONTROL_INTERNO\Compartida\PAAC2017\INFORME DE SEGUIMIENTO\"/>
    </mc:Choice>
  </mc:AlternateContent>
  <bookViews>
    <workbookView xWindow="0" yWindow="0" windowWidth="28800" windowHeight="13425"/>
  </bookViews>
  <sheets>
    <sheet name="Contenido" sheetId="8" r:id="rId1"/>
    <sheet name="Consolidado" sheetId="13" r:id="rId2"/>
    <sheet name="Gestion del Riesgo" sheetId="10" r:id="rId3"/>
    <sheet name="Mapa de Riesgos" sheetId="7" r:id="rId4"/>
    <sheet name="Antitrámites" sheetId="2" r:id="rId5"/>
    <sheet name="Rendicion de Cuentas " sheetId="12" r:id="rId6"/>
    <sheet name="Servicio al Ciudadano" sheetId="4" r:id="rId7"/>
    <sheet name="Transparencia" sheetId="11" r:id="rId8"/>
    <sheet name="EstgiaPartcp" sheetId="15" r:id="rId9"/>
  </sheets>
  <definedNames>
    <definedName name="_xlnm._FilterDatabase" localSheetId="5" hidden="1">'Rendicion de Cuentas '!$A$12:$L$25</definedName>
    <definedName name="Z_71583903_AF65_4743_B0A3_D2742B19A8BB_.wvu.Cols" localSheetId="3" hidden="1">'Mapa de Riesgos'!$E:$G,'Mapa de Riesgos'!$I:$K,'Mapa de Riesgos'!$S:$V</definedName>
    <definedName name="Z_71583903_AF65_4743_B0A3_D2742B19A8BB_.wvu.Cols" localSheetId="5" hidden="1">'Rendicion de Cuentas '!$J:$L</definedName>
    <definedName name="Z_71583903_AF65_4743_B0A3_D2742B19A8BB_.wvu.Cols" localSheetId="6" hidden="1">'Servicio al Ciudadano'!$J:$L</definedName>
    <definedName name="Z_71583903_AF65_4743_B0A3_D2742B19A8BB_.wvu.Cols" localSheetId="7" hidden="1">Transparencia!$K:$M</definedName>
    <definedName name="Z_71583903_AF65_4743_B0A3_D2742B19A8BB_.wvu.FilterData" localSheetId="5" hidden="1">'Rendicion de Cuentas '!$A$12:$L$25</definedName>
    <definedName name="Z_71583903_AF65_4743_B0A3_D2742B19A8BB_.wvu.Rows" localSheetId="4" hidden="1">Antitrámites!$13:$26</definedName>
    <definedName name="Z_71583903_AF65_4743_B0A3_D2742B19A8BB_.wvu.Rows" localSheetId="1" hidden="1">Consolidado!$18:$19</definedName>
  </definedNames>
  <calcPr calcId="162913"/>
  <customWorkbookViews>
    <customWorkbookView name="Deissy Nathaly Cardenas Lemus - Vista personalizada" guid="{71583903-AF65-4743-B0A3-D2742B19A8BB}" mergeInterval="0" personalView="1" maximized="1" xWindow="-8" yWindow="-8" windowWidth="1616" windowHeight="876" activeSheetId="7"/>
  </customWorkbookViews>
</workbook>
</file>

<file path=xl/calcChain.xml><?xml version="1.0" encoding="utf-8"?>
<calcChain xmlns="http://schemas.openxmlformats.org/spreadsheetml/2006/main">
  <c r="B2" i="8" l="1"/>
  <c r="K15" i="4" l="1"/>
  <c r="K23" i="12"/>
  <c r="D22" i="13"/>
  <c r="D20" i="13"/>
  <c r="D14" i="13"/>
  <c r="D12" i="13"/>
  <c r="D8" i="13"/>
  <c r="D4" i="13"/>
</calcChain>
</file>

<file path=xl/sharedStrings.xml><?xml version="1.0" encoding="utf-8"?>
<sst xmlns="http://schemas.openxmlformats.org/spreadsheetml/2006/main" count="956" uniqueCount="718">
  <si>
    <t>Componente 1: Gestión del Riesgo de Corrupción  -Mapa de Riesgos de Corrupción</t>
  </si>
  <si>
    <t>Subcomponente</t>
  </si>
  <si>
    <t xml:space="preserve"> Actividades</t>
  </si>
  <si>
    <t>Meta o producto</t>
  </si>
  <si>
    <t xml:space="preserve">Responsable </t>
  </si>
  <si>
    <t>Fecha programada</t>
  </si>
  <si>
    <t>1.1</t>
  </si>
  <si>
    <t>1.2</t>
  </si>
  <si>
    <t>1.3</t>
  </si>
  <si>
    <t>1.4</t>
  </si>
  <si>
    <t>2.1</t>
  </si>
  <si>
    <t>2.2</t>
  </si>
  <si>
    <t>2.3</t>
  </si>
  <si>
    <t>3.1</t>
  </si>
  <si>
    <t>3.2</t>
  </si>
  <si>
    <t>4.1</t>
  </si>
  <si>
    <t>Plan Anticorrupción y de Atención al Ciudadano</t>
  </si>
  <si>
    <t>Componente 2:  Estrategia Antitrámites</t>
  </si>
  <si>
    <t>Responsable</t>
  </si>
  <si>
    <t xml:space="preserve">Plan Anticorrupción y de Atención al Ciudadano                                                                                                                                                                                                                                        </t>
  </si>
  <si>
    <t>Componente 3:  Rendición de cuentas</t>
  </si>
  <si>
    <t xml:space="preserve">Subcomponente </t>
  </si>
  <si>
    <t>Actividades</t>
  </si>
  <si>
    <t>3.3</t>
  </si>
  <si>
    <t>3.4</t>
  </si>
  <si>
    <t>Componente 4:  Servicio al Ciudadano</t>
  </si>
  <si>
    <t>Componente 5:  Transparencia y Acceso a la Información</t>
  </si>
  <si>
    <r>
      <rPr>
        <b/>
        <sz val="14"/>
        <color theme="9" tint="-0.499984740745262"/>
        <rFont val="Calibri"/>
        <family val="2"/>
        <scheme val="minor"/>
      </rPr>
      <t>Subcomponente 1</t>
    </r>
    <r>
      <rPr>
        <sz val="14"/>
        <color theme="9" tint="-0.499984740745262"/>
        <rFont val="Calibri"/>
        <family val="2"/>
        <scheme val="minor"/>
      </rPr>
      <t xml:space="preserve">                                                                                         Lineamientos de Transparencia Activa</t>
    </r>
  </si>
  <si>
    <r>
      <rPr>
        <b/>
        <sz val="14"/>
        <color theme="9" tint="-0.499984740745262"/>
        <rFont val="Calibri"/>
        <family val="2"/>
        <scheme val="minor"/>
      </rPr>
      <t xml:space="preserve">Subcomponente 2                                                                                          </t>
    </r>
    <r>
      <rPr>
        <sz val="14"/>
        <color theme="9" tint="-0.499984740745262"/>
        <rFont val="Calibri"/>
        <family val="2"/>
        <scheme val="minor"/>
      </rPr>
      <t xml:space="preserve"> Lineamientos de Transparencia Pasiva</t>
    </r>
  </si>
  <si>
    <r>
      <rPr>
        <b/>
        <sz val="14"/>
        <color theme="9" tint="-0.499984740745262"/>
        <rFont val="Calibri"/>
        <family val="2"/>
        <scheme val="minor"/>
      </rPr>
      <t xml:space="preserve">Subcomponente 5                                                                                      </t>
    </r>
    <r>
      <rPr>
        <sz val="14"/>
        <color theme="9" tint="-0.499984740745262"/>
        <rFont val="Calibri"/>
        <family val="2"/>
        <scheme val="minor"/>
      </rPr>
      <t xml:space="preserve">   Monitoreo del Acceso a la Información Pública</t>
    </r>
  </si>
  <si>
    <t>Mapa de Riesgos Corrupción</t>
  </si>
  <si>
    <t>% de Avance</t>
  </si>
  <si>
    <t>Entidad:</t>
  </si>
  <si>
    <t>Vigencia:</t>
  </si>
  <si>
    <t>Fecha de publicación</t>
  </si>
  <si>
    <t>Actividades cumplidas</t>
  </si>
  <si>
    <t>Fecha de seguimiento:</t>
  </si>
  <si>
    <t>Componente</t>
  </si>
  <si>
    <t>Gestión de Riesgos</t>
  </si>
  <si>
    <t>Anti trámites</t>
  </si>
  <si>
    <t>Rendición de Cuentas</t>
  </si>
  <si>
    <t xml:space="preserve">Transparencia y Acceso a la Información </t>
  </si>
  <si>
    <t>Contenido</t>
  </si>
  <si>
    <t>Cantidad</t>
  </si>
  <si>
    <t>Indicadores y metas del plan</t>
  </si>
  <si>
    <t>Servicio al Ciudadano</t>
  </si>
  <si>
    <t>Mapa de riesgos de Corrupción</t>
  </si>
  <si>
    <r>
      <rPr>
        <b/>
        <sz val="14"/>
        <color theme="9" tint="-0.499984740745262"/>
        <rFont val="Calibri"/>
        <family val="2"/>
        <scheme val="minor"/>
      </rPr>
      <t xml:space="preserve">Subcomponente 3                                                                                             </t>
    </r>
    <r>
      <rPr>
        <sz val="14"/>
        <color theme="9" tint="-0.499984740745262"/>
        <rFont val="Calibri"/>
        <family val="2"/>
        <scheme val="minor"/>
      </rPr>
      <t>Elaboración los Instrumentos de Gestión de la Información</t>
    </r>
  </si>
  <si>
    <t>Actividad Cumplida</t>
  </si>
  <si>
    <t>% de avance</t>
  </si>
  <si>
    <t>Observaciones Control Interno</t>
  </si>
  <si>
    <t>SEGUIMIENTO OFICINA DE CONTROL INTERNO</t>
  </si>
  <si>
    <t xml:space="preserve">Fecha de Seguimiento </t>
  </si>
  <si>
    <t>Actividades Programadas</t>
  </si>
  <si>
    <t>Actividades Cumplidas</t>
  </si>
  <si>
    <t>INSTITUTO DE HIDROLOGÍA, METEOROLOGÍA Y ESTUDIOS AMBIENTALES</t>
  </si>
  <si>
    <t>OCI - seguimiento  02</t>
  </si>
  <si>
    <t>Actualizar la caracterización de población objetivo del IDEAM basándose en estudios previos y análisis existentes.</t>
  </si>
  <si>
    <t>Publicar en la página Web de la entidad la información relacionada con Ley de Transparencia y aquellos mecanismos mediante los cuales la ciudadanía pueda verificar la rendición de cuentas.                                                               (Medios de divulgación: Página Web).</t>
  </si>
  <si>
    <t>Divulgar los productos realizados por el IDEAM y su alcance.</t>
  </si>
  <si>
    <t>Noticias publicadas donde se evidencie la gestión del IDEAM.</t>
  </si>
  <si>
    <t>Grupo de Comunicaciones</t>
  </si>
  <si>
    <t>1 pieza gráfica, audiovisual o multimedia trimestral (4 piezas anuales)</t>
  </si>
  <si>
    <t>1 audiencia pública participativa anual.</t>
  </si>
  <si>
    <t>Foro virtual como espacio de diálogo a través de TIC's para dar a conocer la gestión de la Entidad y abrir un canal de comunicación entre el ciudadano y la entidad. (Medios de divulgación: Twitcam)</t>
  </si>
  <si>
    <t>1 foro semestral (2 anuales).</t>
  </si>
  <si>
    <t>Participar en las Ferias Nacionales de Servicio al Ciudadano</t>
  </si>
  <si>
    <t>Grupo de Atención al Ciudadano</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</si>
  <si>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</si>
  <si>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</si>
  <si>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Grupo de Atención al Ciudadano 
• Grupo de Comunicaciones</t>
  </si>
  <si>
    <t>Identificar un servidor del IDEAM para hacer visible su labor, en pro de las prácticas de Participación Ciudadana,  a través de la publicación de una nota en la revista interna u otros canales de divulgación interna</t>
  </si>
  <si>
    <t>Grupo de Administración y Desarrollo del Talento Humano</t>
  </si>
  <si>
    <t>Evaluación y propuesta de mejoras de la estrategia de rendición de cuentas.</t>
  </si>
  <si>
    <t>Oficina de Planeación</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</si>
  <si>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</si>
  <si>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</si>
  <si>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</si>
  <si>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</si>
  <si>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</si>
  <si>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</si>
  <si>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</si>
  <si>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</si>
  <si>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</si>
  <si>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</si>
  <si>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</si>
  <si>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</si>
  <si>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</si>
  <si>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</si>
  <si>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PROBABILIDAD</t>
  </si>
  <si>
    <t>IMPACTO</t>
  </si>
  <si>
    <t>ZONA DE RIESGO</t>
  </si>
  <si>
    <t>PERIODO DE EJECUCIÓN</t>
  </si>
  <si>
    <t>REGISTRO</t>
  </si>
  <si>
    <t>x</t>
  </si>
  <si>
    <t>Mensual</t>
  </si>
  <si>
    <t>Utilizar indebidamente la información noticiosa previo a su publicación en los diferentes canales como la Web, el Twitter o el Facebook de la Entidad.</t>
  </si>
  <si>
    <t>1. Hallazgos en auditorias de los entes de Control. 
2. Perdida de credibilidad en la gestión de la Entidad. 
3. Generacion de panico, alertas y desconfiaza. 
4. Deterioro de imagen y perpecion de
ciudadano sobre la gestion de la entidad.</t>
  </si>
  <si>
    <t xml:space="preserve">M    </t>
  </si>
  <si>
    <t>PROCESO</t>
  </si>
  <si>
    <t>Durante la vigencia</t>
  </si>
  <si>
    <t>Intereses mutuos o recibimiento de dádivas.</t>
  </si>
  <si>
    <t xml:space="preserve">B    </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</si>
  <si>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</si>
  <si>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</si>
  <si>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 B   </t>
  </si>
  <si>
    <t>X</t>
  </si>
  <si>
    <t xml:space="preserve"> B                            </t>
  </si>
  <si>
    <t xml:space="preserve">Durante la vigencia </t>
  </si>
  <si>
    <t xml:space="preserve">Actualizar procedimientos.
Incluir procedimientos en el SGI. </t>
  </si>
  <si>
    <t xml:space="preserve">  M  </t>
  </si>
  <si>
    <t xml:space="preserve">  B                           </t>
  </si>
  <si>
    <t>Decisiones ajustadas a intereses particulares</t>
  </si>
  <si>
    <t>Solicitar o aceptar pagos o cualquier otra clase de beneficio.</t>
  </si>
  <si>
    <t>Tutelas, Demandas Adminitrativas, Responsabilidad Penal y Disciplinaria y pérdida de la credibilidad.</t>
  </si>
  <si>
    <t>Trimestral</t>
  </si>
  <si>
    <t>ATENCION AL CIUDADANO</t>
  </si>
  <si>
    <t>GESTION DOCUMENTAL</t>
  </si>
  <si>
    <t>Favorecimiento económico a terceros en las licitaciones del Instituto.</t>
  </si>
  <si>
    <t>GESTION FINANCIERA - CONTABILIDAD</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</si>
  <si>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</si>
  <si>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</si>
  <si>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 xml:space="preserve">Mensual </t>
  </si>
  <si>
    <t>GESTION FINANCIERA - PRESUPUESTO</t>
  </si>
  <si>
    <t>Omisión, intereses mutuo o recibimiento de dádivas.</t>
  </si>
  <si>
    <t>GESTION FINANCIERA - TESORERIA</t>
  </si>
  <si>
    <t xml:space="preserve"> A   </t>
  </si>
  <si>
    <t>Presiones indebidas sobre funcionarios del Instituto por parte de firmas interesadas en los futuros procesos de contratación de la Entidad.
asignacion y entrega de dadivas y sobornos</t>
  </si>
  <si>
    <t>Certificación fraudulenta de ingresos al instituto.</t>
  </si>
  <si>
    <t>Revisión trimestral de los documentos soportes ingreso Almacén.</t>
  </si>
  <si>
    <t>Documento Diligenciado</t>
  </si>
  <si>
    <t xml:space="preserve">   E </t>
  </si>
  <si>
    <t xml:space="preserve">                            E </t>
  </si>
  <si>
    <t>GESTION CONTROL DISCIPLINARIO INTERNO</t>
  </si>
  <si>
    <t>Desconocimiento de las funciones y objetivos de la Oficina de Control Interno por parte de las demás dependencias.</t>
  </si>
  <si>
    <t xml:space="preserve">  E  </t>
  </si>
  <si>
    <t>Generación de informes sin la debida idoneidad por parte de los auditores de la Oficina de Control Interno.</t>
  </si>
  <si>
    <t>GESTION DE LAS COMUNICACIONES</t>
  </si>
  <si>
    <t>GESTION DE LA PLANEACION</t>
  </si>
  <si>
    <t>GENERACION DE DATOS E INFORMACION HIDROMETEOROLOGICA  AMBIENTAL PARA LA TOMA DE DECISIONES</t>
  </si>
  <si>
    <t>GENERARACION DE  CONOCIMIENTO E INVESTIGACION</t>
  </si>
  <si>
    <t>SERVICIOS (LABORATORIO, AERONAUTICA, PRONOSTICOS Y REDES)</t>
  </si>
  <si>
    <t>GESTION JURIDICA Y  CONTRACTUAL</t>
  </si>
  <si>
    <t>GESTION DE RECURSOS INFORMATICOS Y TECNOLOGICOS</t>
  </si>
  <si>
    <t>GESTION DEL DESARROLLO DEL TALENTO HUMANO</t>
  </si>
  <si>
    <t xml:space="preserve">B             </t>
  </si>
  <si>
    <t xml:space="preserve">A       </t>
  </si>
  <si>
    <t xml:space="preserve">B              </t>
  </si>
  <si>
    <t>Oficina Asesora de Planeación.</t>
  </si>
  <si>
    <t>Grupo de Comunicaciones y Oficina Asesora de Planeación.</t>
  </si>
  <si>
    <t>Líder de cada proceso.</t>
  </si>
  <si>
    <t>Oficina de Control Interno</t>
  </si>
  <si>
    <t>% avance</t>
  </si>
  <si>
    <t xml:space="preserve">Realizar seguimiento a la estrategia de servicio de Atención al Ciudadano. </t>
  </si>
  <si>
    <t>Grupo de Atención al Ciudadano.</t>
  </si>
  <si>
    <t>Publicar en la Web, trimestralmente, el informe de la gestión de las PQRS.</t>
  </si>
  <si>
    <t>Informe trimestral publicado</t>
  </si>
  <si>
    <t>Promover en la Entidad una cultura de servicio al ciudadano.</t>
  </si>
  <si>
    <t>Realizar reporte del seguimiento hecho a la gestión interna de las PQRS.</t>
  </si>
  <si>
    <t xml:space="preserve">Grupo de Atención al Ciudadano </t>
  </si>
  <si>
    <t>Informe de seguimiento</t>
  </si>
  <si>
    <t>Realizar la medición del Nivel de Satisfacción de Usuarios del IDEAM.</t>
  </si>
  <si>
    <t>Todas las áreas responsables</t>
  </si>
  <si>
    <t>Permanente</t>
  </si>
  <si>
    <t>Revisión realizada</t>
  </si>
  <si>
    <t>Oficina de Informática</t>
  </si>
  <si>
    <t>* Promoción de la aplicación "Mi pronóstico" del IDEAM disponible en goo.gl/lVnyBg  
* Video "Prepárate para enfrentar estado del tiempo" disponible en https://www.youtube.com/watch?v=EYovgq6Qnrk   
* Video "Fenómeno de la Niña" disponible en https://www.youtube.com/watch?v=y-dbLt_zKWo</t>
  </si>
  <si>
    <t>Julio 31 - Agosto 22</t>
  </si>
  <si>
    <t>MONITOREO A 31 AGOSTO 2016</t>
  </si>
  <si>
    <t>SEGUIMIENTO OCI</t>
  </si>
  <si>
    <t>OBSERVACIONES</t>
  </si>
  <si>
    <t>EFECTIVIDAD DEL CONTROL</t>
  </si>
  <si>
    <t>Se verificó en los links enunciados los videos  Prepárate para enfrentar estado del tiempo y Fenómeno de la Niña,  como evidencia audiovisual de los productos desarrollados por el IDEAM</t>
  </si>
  <si>
    <t xml:space="preserve">Verificados los links: Invitacion rendicion cuentas en goo.gl/SwdS8r y publicacion de la actividad de la rendicion de cuentas en goo.gl/7zaSPn, evento realizado el 22 de abril con la asistencia de más de 170 representantes de entidades como el Servicio Geológico Colombiano (SGC), el Departamento Nacional de Planeación (DNP), el Ministerio de Ambiente y Desarrollo Sostenible (MADS), la Federación Nacional de Departamentos, el Instituto Geográfico Agustín Codazzi (IGAC), la Cancillería, la Secretaría Distrital de Ambiente (SDA), Andesco, Geociencias, Parque Naturales de Colombia, Ceniflores, Acosemillas, Asocars, Fedecacao, Fedepapa, el Instituto Humboldt, el Fondo para el Financiamiento del Sector Agropecuario (FINAGRO), la Dirección General Marítima (DIMAR), la Autoridad Nacional de Licencias Ambientales (ANLA), la UNGRD, el Instituto Nacional para Sordos (INSOR), como uno de los principales aliados del IDEAM, y algunas corporaciones autónomas regionales como la CAR, Corpoboyacá, la CAM, Corpamag, entre otras. </t>
  </si>
  <si>
    <t>Se observa que la información suministrada por el Grupo de Gestión Documental a la Oficina de Informática como activo de información se encuentra publicada en la página Web y no ha sufrido ni amerita cambio alguno a la fecha ( se adjunta pantallazo de página Web de IDEAM y link que contiene la relación de activos de información del IDEAM:   http://www.ideam.gov.co/documents/24189/359037/A-GI-F001+ACTIVOS+DE+INFORMACION_TOTAL+IDEAM.pdf/4dbbfcc9-8310-40d9-b63c-e978ed4f5bee  )</t>
  </si>
  <si>
    <t xml:space="preserve">02 de mayo al 31 de julio </t>
  </si>
  <si>
    <t>Estudios previos parte juridica Areá de Servicios Administrativos radicados para revisión de la oficina Juridica y aprobación en Comité de Contratación según los siguientes ORFEOS. 
1. 20162060003603 Mantenimiento sedes Ideam.
2. 20162060001221 Mantenimiento Asensores
3. 20162060002923 Mantenimiento planta Electrica
4. 20162060003693 Arriendo Duitama
5. 20162060003223 Prestacion de servicios Walter Perilla
6. 20162060003203 Prestacion de servicios Diana Yanquen
7. 20162060002833 Prestacion de servicios Libia Sanchez 
8. 20162060002923 Prestacion de servicios David Lopez
9. 20162060003903 Cesion contrato prestacion de servicios
10.  20162000000873 Prestación de servicios Luis Fernando caicedo
11. 20162060001143 Prestación de Servicios Sandra Ricardo
12. 20162000000803 Prestación de Servicios Juan Carlos Kure
13.20162060003293 Mantenimiento correctivo y preventivo de la red electrica del area operativa N° 4 Huila
14. 20162060002053 sistema detección de incendios HOSHIKI y Data Center
NOTA: Los siguentes procesos se encuentran en etapa de alaboración de Estudios Previos:
- arrendamiento villavicencio, trasteo villavicencio, red contra incendios, laboratorio, aires acondicionados, mantenimiento extintores, circuito cerrado de televisión, adición contrato seguros.
Conforme a lo anterior, se evidencia que los controles han sido efectivos y no se ha materializado el riesgo (evidencias en los orfeos descritos)</t>
  </si>
  <si>
    <t>31 DE GOSTO DE 2016</t>
  </si>
  <si>
    <t>31 DE AGOSTO DE 2016</t>
  </si>
  <si>
    <r>
      <rPr>
        <sz val="11"/>
        <color rgb="FFFF0000"/>
        <rFont val="Arial Narrow"/>
        <family val="2"/>
      </rPr>
      <t>1.</t>
    </r>
    <r>
      <rPr>
        <sz val="11"/>
        <rFont val="Arial Narrow"/>
        <family val="2"/>
      </rPr>
      <t xml:space="preserve"> El Grupo de Control Disciplinario Interno para el periodo comprendido entre los meses de abril a agosto de 2016, y luego entrar a valorar los Tramites Disciplinarios antes de la proyección de las respectivas actuaciones (Indagación Preliminar o Investigación Disciplinaria, Pliego de Cargos o Proyecto de Fallo), no encontró motivo para inferir que el interés general propio de la función pública de la Instrucción Disciplinaria, entrase en conflicto con un interés particular o directo del funcionario de conocimiento, razón por la cual no fue necesario adelantar el procedimiento contemplado para la declaratoria de impedimento del que habla en el inciso 2° del artículo 40 del CDU en concordancia con el art 84 de la norma en cita.  (evidencia en el Cuadro de Control de Procesos Disciplinarios Código: A-CID-F005, Versión: 01, Fecha: 28/04/2016 amparado con reserva disciplinaria) </t>
    </r>
  </si>
  <si>
    <t>Se llevó a cabo la capacitación frente al tema de Manual de Supervisión y Manual de contratación el día 12/01/2016. Para lo cual se adjunta lista de asistencia. 
Se llevaron a Cabo veintiseis (26) reuniones de comité de contratación desde el 6 de mayo de 2016 (Acta N° 17) hasta el 30 de agosto posterior (Acta N° 42). (Para lo cual se adjuntan las actas).
Se llevó a cabo doce (12) procesos de selección para lo cual se adjuntan los links donde se puede observar las actas del comité evaluador.
Por lo anterior, el riesgo se encuentra debidamente controlado  y no se ha  materializado</t>
  </si>
  <si>
    <t>El IDEAM en alianza con el Programa Nacional de Servicio al Ciudadano,  del Departamento Nacional de Planeacón,  realizan el seguimiento a la estrategía del Servicio al Ciudadano del Insituto, para lo cual el dia 23 de agosto se reunieron con el fin de mostrar el estado de avance de dicha estrategia. Producto de esto el PNSC entregó el correspondiente informe de seguimiento determinando las acciones de mejora  que deben articularse con futuros PAAC  a ejecutarse en la presente  vigencia y  2017.                                                                                  
El informe del segundo trimestre del año, da cuenta del mejoramiento en la gestión realizada a las PQRS. Se mantiene el monitoreo constante hasta lograr el 100%, hoy se encuentra al 98.62% de efectividad, en términos de oportunidad de respuesta..</t>
  </si>
  <si>
    <t xml:space="preserve">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
</t>
  </si>
  <si>
    <t>Se evidenció la publicación de los informes trimestrales de pqrs, conforme lo establece la Ley 1712 de 2014, con corte al I y II trimestre de la vigencia.</t>
  </si>
  <si>
    <t xml:space="preserve">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Las fotos y los videos de las evidencias de las capacitaciones se encuentran en el archivo  del Grupo de Atención al Ciudadano </t>
  </si>
  <si>
    <t>GRUPO DE ATENCIÓN AL CIUDADANO:
Para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 de 2016 link:goo.gl/fGnEpK</t>
  </si>
  <si>
    <t>GRUPO COMUNICACIONES
Publicación de 47 noticias desde el 1 de enero, que dan cuenta de la gestión del IDEAM, así:
Enero: 4 noticias, Febrero: 2 noticias,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Oficina Asesora de Planeación
Se mantiene actualizada la informacion de responsabilidad de la OAP, como lo es los planes de accion.</t>
  </si>
  <si>
    <t>Se realizó análisis con la herramienta Tawdis para validar el nivel de accesibilidad del portal institucional. Sobre los resultados se realizarán los ajustes para alcanzar en nivel de accesibilidad A. Se adjunta documento de análisis.
Archivo Adjunto Carpeta
\Control Interno\GESTIÓN DEL RIESGO DE CORRUPCIÓN\Plan acción accesibilidad 2016</t>
  </si>
  <si>
    <t xml:space="preserve">Obtener algun beneficio personal o dinero adicional, con la información técnico científica que genera el Instituto.
                                                                                                                                                                                                                                                                                                                                                                                                                                                                                                  </t>
  </si>
  <si>
    <t xml:space="preserve">La Oficina Asesora de Planeación no reportó avance a este riesgo en el presente seguimiento; a pesar de los reiterados requerimientos  realizados  por la Oficina de Control Interno  </t>
  </si>
  <si>
    <t xml:space="preserve">1-Aprobación del procedimiento (A-GD-P008), para trámite interno de solicitud de ISBN (International Standard Book Number: es un sistema internacional de numeración para publicaciones “tipo-libro” certificado por normas ISO que identifica cada título, impreso y/o digital, de acuerdo con su procedencia región, país o área idiomática y número del editor. Está conformado por trece dígitos precedidos por las siglas ISBN) e ISSN (International Standard Serial Number, Es un número internacional normalizado para publicaciones seriadas, creado por la Organización Internacional de Normalización (ISO),  como respuesta a la necesidad de identificar las publicaciones seriadas). Con este mecanismo de identificación de las publicaciones se pretende ejercer control sobre la edición y el dominio publico de estas obras evitando de alguna manera el plagio de contenidos.    
2-Se encuentra en proceso de difusión interna la socializacion del procedimiento descrito anteriormente. (se adjunta e-mail de la solicitud dirigida al Grupo de Comunicaciones).                                                                       
3-Actualización del Reglamento del Centro de Documentación. Se encuentra en trámite de firmas del acto administrativo en la Secretaria General y Dirección, (Se adjunta copia del proyecto de Reglamento, revisado por Of. Jurídica )                                                               
4-Elaboración de instructivos :"Guia para Realizar las Transferencias Documentales", "Guia para la Organización de Archivos de Gestión" . Estos documentos se socializaron con las Dependencias de fecha 23 de mayo, que manejan archivos satelites, a saber: Grupo de Talento Humano, Grupo de Acreditación de Laboratorios, Oficina Jurídica, Control Interno Disciplinario, Grupo de Planeación Operativa . ( Se adjunta imagen del documento y e-mail de fecha: remitiendo esta información.) . De igual manera se actualizó la TRD ( Tabla de Retención Documental ) del Grupo de Planeación Operativa ( adjunto imagen ). 
Con lo anterior la Dependencia controla el riesgo de pérdida de información institucional a través del instrumento de Gestión Documental denominado TRD, cuyo objetivo es salvaguardar la memoria institucional y garantizar su posterior consulta.                                                                                                                                        </t>
  </si>
  <si>
    <t>Informes de Arqueo de Caja Menor correspondiente a los cortes de 30 de Abril, 31 de Mayo, 30 de Junio, 31 de Julio, y 31 de Agosto de 2016. Estos informes reposan en la coordinación del grupo de Servicios Administrativos.</t>
  </si>
  <si>
    <t>De conformidad con lo descrito en las observaciones, no es posible determinar la efectivad de los controles en el manejo del riesgo.</t>
  </si>
  <si>
    <t>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Se realiza semanalmente seguimiento y control al estado de avance de las PQRS. Se emite un primer recordatorio por correo electrónico y posteriormente se realiza visita a la dependencia para verificar el estado de las PQRS, para lo cual se llena una planilla de control. Este seguimiento permite al  Grupo de Atención al Ciudadano identificar las demoras y las causas en los procesos de respuesta y tomar los correctivos necesarios.
De otra parte mediante acta del 20/08/2016 el Grupo de Atención al Ciudadano,  practica la evaluación a los talleres de capacitacion.</t>
  </si>
  <si>
    <r>
      <t xml:space="preserve">Dentro de las acciones realizadas por parte de Tesorería, para el seguimiento al riesgo: </t>
    </r>
    <r>
      <rPr>
        <b/>
        <sz val="11"/>
        <color indexed="8"/>
        <rFont val="Arial Narrow"/>
        <family val="2"/>
      </rPr>
      <t xml:space="preserve">1-. </t>
    </r>
    <r>
      <rPr>
        <sz val="11"/>
        <color theme="1"/>
        <rFont val="Arial Narrow"/>
        <family val="2"/>
      </rPr>
      <t>Se efectuó revisión y control de la totalidad de los requisitos para cumplir con los pagos a contratistas y proveedores durante el  periodo comprendido entre enero y agosto 31 de 2016, según cuadros  adjuntos.</t>
    </r>
    <r>
      <rPr>
        <b/>
        <sz val="11"/>
        <color indexed="8"/>
        <rFont val="Arial Narrow"/>
        <family val="2"/>
      </rPr>
      <t xml:space="preserve"> 2-.</t>
    </r>
    <r>
      <rPr>
        <sz val="11"/>
        <color theme="1"/>
        <rFont val="Arial Narrow"/>
        <family val="2"/>
      </rPr>
      <t xml:space="preserve"> Se solicitó a los coordinadores de las áreas operativas, el envío de todos soportes de los pagos efectuados por concepto de Servicios publicos , Impuestos municipales y de embargos, mediante radicados No.No.20162050000703 del día 04 -02/2016 y 20162050003223 del día 25 -05/2016, con el objeto de controlar el pago final de los mismos. Esta misma solcitud fue reiterada a los Coordinadores en la reunión del dia 25 de agosto de 2016.
Conforme a lo anterior se evidencia que el riesgo se ha controlado debidemente y a la fecha no se ha materializado. (evidencias en los archivos  cuadro control pagos a contratistas y proveedores y memo solicitud envío soportes de pago) </t>
    </r>
  </si>
  <si>
    <t>Esta actividad es realizada por un miembro del equipo de Contabilidad quien efectúa la revisión de los documentos soportes remitidos por los supervisores de los procesos de bolsa mercantil, verifica las retenciones de impuestos y que las entradas de almacen coincidan con los valores facturados; una vez realizado este trámite remite a la Coordinación del Grupo de Contabilidad  quien verifica y aprueba la amortización tanto en el documento de autorización del desembolso que va para la Bolsa mercantil como en el Aplicativo SIIF.  Este riesgo se encuentra controlado y no se ha materizalido (evidencia relaciones de amortización con la firma de la Coordinación)</t>
  </si>
  <si>
    <t>Esta actividad es realizada por un miembro del equipo de Contabilidad quien efectúa el anàlisis y establece los indicadores apropiados para cada licitacion basandose en el SIREM el cual nos da el punto de partida, asi mismo analizando las licitaciones del mismo objeto contractual en las demás entidades estatales y antes de ser enviados a la Oficina Jurídica para su publicación son revisados y aprobados por la Coordinacion del Grupo de Contabilidad. Este riesgo se encuentra controlado y no se ha materializado (evidencia indicadores establecidos con la firma de la Coordinación)</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</si>
  <si>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estee tema. 
De otro lado,  los controles establecidos no dan cuenta de la efectividad  de los mismos, toda vez que estos requieren de acciones de monitoreo  para su aplicación. Igualmente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</si>
  <si>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A1.1.  Se revisan y validan los planes de contratación de las dependencias que remite Secretaría General para aprobación, en lo que respecta a las asignaciones presupuestales de las dependencias y la ejecucion presupuestal de la entidad , esta validación se efectúa cruzando  el plan de contratación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2016\Planes de contratación.
Con corte a 31 de Agosto se han revisado y validado 56 versiones de los  planes de contratacion de las dependencias.
1.2.  Se realiza control de las solicitudes de CDP'S allegadas al grupo de presupuesto para tramité, mediante el diligenciamiento de una base de datos que contiene items, Fecha de elaboración,No de radicado Orfeo, documento a elaborar, tipo de documento, dependencia de afectación, sub unidad afectación, rubro, objeto de gasto, Ordinal, objeto,valor a reducir, anular y/o adicionar, valor actual,No SCDP, No CDP. Así mismo se liberan los saldos no comprometidos de los Certificados de Disponiblidad Presupuestal asociados a contratos.
Evidencia 1.2. X:\Financiera\VIGENCIA 2016\CDP. 
Con corte a 31 de Agosto de 2016  se elaboraron</t>
    </r>
    <r>
      <rPr>
        <sz val="11"/>
        <color rgb="FFFF0000"/>
        <rFont val="Arial Narrow"/>
        <family val="2"/>
      </rPr>
      <t xml:space="preserve"> </t>
    </r>
    <r>
      <rPr>
        <sz val="11"/>
        <rFont val="Arial Narrow"/>
        <family val="2"/>
      </rPr>
      <t>613</t>
    </r>
    <r>
      <rPr>
        <sz val="11"/>
        <color rgb="FFFF0000"/>
        <rFont val="Arial Narrow"/>
        <family val="2"/>
      </rPr>
      <t xml:space="preserve"> </t>
    </r>
    <r>
      <rPr>
        <sz val="11"/>
        <rFont val="Arial Narrow"/>
        <family val="2"/>
      </rPr>
      <t>CDPs para contratación.
2. Se realiza seguimiento a la Expedición de RPC´S validando informacion correspondiente a cada contrato la cual contiene los siguientes ítems, Fecha de elaboración, Abogado que elaboro Contrato, No de radicado Orfeo, documento a elaborar, labor, tipo de documento, Dependencia afectación del gasto, documento soporte, beneficiario, rubro, recurso valor, descripción del objeto, No. Solicitud CDP, No. CDP, No. Registro Presupuestal y Observaciones).
Evidencia 2.  Esta información se encuentra en la ruta: X:\Financiera\VIGENCIA 2016\ IDEAM 2016\ CONTROL 2016\SEGUIMIENTO EXPEDICION CDP´S Y RPC´S 2016.
Con corte a 31 de Agosto de 2016 se elaboraron 670 RPCS.
En conclusión los controles han sido efectivos lo que ha permitido que no haya materialización del riesgo.</t>
    </r>
  </si>
  <si>
    <t>Se modifico A-AR-F007 FORMATO CONSTANCIA VERIFICACION DOCUMENTAL, de acuerdo a la Resolución 0823 del 29 de abril de 2016 donde se crea el Grupo de Servicios Administrativos y la Resolución 0881 de Mayo de 2016 por la cual se designa un coordinador y se conforma la planta del grupo. Actualmente se encuentra en avaluacón por parte del Area para luego ser enviado a Planeación y ser cambiado en el Mapa de Procesos de la Entidad.
Comprobante de ingreso arrojado por el aplicativo Sicapital.
Durante los meses de Abril a Agosto de 2016, se registraron 53 entradas al almacen, anexo reporte de ingresos al almacen para los meses de Abril a Agosto de 2016.
De acuerdo con lo anterior, se puede afirmar que con las acciones que se aplican se puede controlar el riesgo.</t>
  </si>
  <si>
    <t>Revisión y Actualización de A-AR-F003 FORMATO AUTORIZACION SALIDA ELEMENTOS, el cual debe ser manejado en el Edificio central y almacen General.
En la sede central se maneja una Minuta de control por parte de la empresa de vigilancia donde se reporta todo lo que sale y entra de bodega, se confirma por via telefónica y verificando el formato de salida autorizado por el coordinador. Anexo copia de minuta y copia de Formato de Autorización.
En el almacen central sede 42, se maneja el mismo tipo de control por parte de la vigilancia. Anexo copia de minuta y formatos de autorización.
De acuerdo con lo anterior, se puede afirmar que con las acciones que se aplican se puede controlar el riesgo.</t>
  </si>
  <si>
    <t xml:space="preserve">El Grupo de Administración y Desarrollo de Talento Humano, realizó la verificacion del cumplimiento de los requisitos de los (48) candidatos que ingresaron al IDEAM en el periodo comprendido del 1 de Mayo al 1 de agosto 2016, donde  se presentaron las siguientes vinculaciones:
-Nombramiento Ordinario: (4 funcionarios).
-Nombramiento en periodo de prueba: (43 funcionarios).
-Nombramiento provisional:(1 funcionario)
Este proceso se efectúa  mediante la aplicación del formato Analisis Hoja de Vida. (Archivo analisis hoja de vida), tanto para los funcionarios que ingresan de Carrera Administrativa como para los de Libre Nombramiento y Remoción.
Se adjunta el archivo de novedades de la planta del IDEAM, donde  se registran los movimientos del personal.
Este riesgo no se materializa, debido a que los controles que se utlizan en el proceso de vinculación para la provisión de empleos de Libre Nombramiento y Remoción, Carrera Administrativa y encargos se han ejecutado en un 100% cumpliendo con lo estipulado en la Ley 27 de 1992 en su articulo 10 que expresa "la provisión de los empleos de libre nombramiento y remoción se hará por nombramiento ordinario. La de los de carrera se hará previo concurso, por nombramiento en período de prueba o por ascenso.
Mientras se efectúa la selección para ocupar un empleo de carrera, los empleados inscritos en el escalafón de la carrera administrativa, tendrán derecho preferencial a ser encargados de dichos empleos si llenan los requisitos para su desempeño. En caso contrario, podrán hacerse nombramientos provisionales".
</t>
  </si>
  <si>
    <r>
      <t xml:space="preserve">Para el proceso de Servicios en el cual  se encuentran incluidos los grupos de Laboratorio de Calidad Ambiental, Meteorología Aeronaútica, Acreditación de Laboratorios, Pronósticos y Redes, solo se registra un riesgo para Acreditación de Laboratorios;  asi las cosas, </t>
    </r>
    <r>
      <rPr>
        <b/>
        <sz val="11"/>
        <rFont val="Arial Narrow"/>
        <family val="2"/>
      </rPr>
      <t xml:space="preserve">se reitera la recomendación de la OCI formulada en el Seguimiento del 30 de abril de 2016. </t>
    </r>
  </si>
  <si>
    <r>
      <rPr>
        <b/>
        <sz val="11"/>
        <rFont val="Arial Narrow"/>
        <family val="2"/>
      </rPr>
      <t>SUBDIRECCIÓN DE METEOROLOGIA</t>
    </r>
    <r>
      <rPr>
        <sz val="11"/>
        <rFont val="Arial Narrow"/>
        <family val="2"/>
      </rPr>
      <t xml:space="preserve">
A traves del control a las PQRS y el seguimiento a la radicacion de las solcitudes en el sisitema ORFEO, se realiza el control para las respuestas oportunas a las solcitudes de informacion hidrometeorologica, razon por la cual el riesgo se ha contralado efectivamente no se tiene evidencia de su materializacion. (evidencias seguimiento PQRS mensual)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Se realiza seguimiento a los reportes de que realizan las Áreas Opérativas a través del reporte mensual "ESTADO DE LA OPERACIÓN DE LA RED, OPORTUNIDAD Y PROCESO DE LA INFORMACIÓN http://redes.ideam.gov.co:8080/intranetv2/redes/redes/gestion/consultardatos.htm).
</t>
    </r>
    <r>
      <rPr>
        <b/>
        <sz val="11"/>
        <rFont val="Arial Narrow"/>
        <family val="2"/>
      </rPr>
      <t>OSPA</t>
    </r>
    <r>
      <rPr>
        <b/>
        <sz val="11"/>
        <color rgb="FFFF0000"/>
        <rFont val="Arial Narrow"/>
        <family val="2"/>
      </rPr>
      <t xml:space="preserve">
</t>
    </r>
    <r>
      <rPr>
        <sz val="11"/>
        <rFont val="Arial Narrow"/>
        <family val="2"/>
      </rPr>
      <t xml:space="preserve">Respuesta: En virtud de la ley 1712 del 2014, en la cual reglula el derecho al acceso a la información pública, el riesgo de Suministro información hidrometeorológica y ambiental para beneficio particular, ya no es pertinente en virtud a  los principios de transparencia y acceso a la información pública; sin embargo, desde la Oficina del Servicio de Pronósticos y Alertas,  y a fin de garantizar que la información hidrometeorologica disponible cumpla con la calidad requerida, se han llevado a cabo la actualización de los protocolos y procedimientos de las actividades de la OSPA, los cuales fueron remitidos a la Oficina Asesora de Planeación mediante comunicación eléctronica del dia vie, 29 de jul de 2016 10:50 y  del 24 de Agosto 11:57 de 2016, para su validación y posterior trámite de publicación en el SGI. </t>
    </r>
  </si>
  <si>
    <r>
      <rPr>
        <b/>
        <sz val="11"/>
        <rFont val="Arial Narrow"/>
        <family val="2"/>
      </rPr>
      <t>ESTUDIOS AMBIENTALES</t>
    </r>
    <r>
      <rPr>
        <sz val="11"/>
        <rFont val="Arial Narrow"/>
        <family val="2"/>
      </rPr>
      <t xml:space="preserve">
El manual para la elaboración del Informe Nacional Generación y Manejo de Residuos Peligrosos en Colombia se elaboró y aprobó por la Subdirectora de Estudios Ambientales y se remitió a la Oficina de Planeación mediante memorando radicado con el numero 20166000002503 el día 25 de agosto de 2016. Evidencias en carpeta </t>
    </r>
    <r>
      <rPr>
        <i/>
        <sz val="11"/>
        <rFont val="Arial Narrow"/>
        <family val="2"/>
      </rPr>
      <t>Componente 1. Gestiòn del Riesgo. SEA RESPEL:</t>
    </r>
    <r>
      <rPr>
        <sz val="11"/>
        <rFont val="Arial Narrow"/>
        <family val="2"/>
      </rPr>
      <t xml:space="preserve"> Manual, Memo y pantallazo de Orfeo 
El documento no forma parte aún del SGI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NOTA: El proceso de datos que se valida y publica en el Banco de Datos del IDEAM "SISDHIM", se realiza para el año hidrologico - rezago de un año.
</t>
    </r>
    <r>
      <rPr>
        <b/>
        <sz val="11"/>
        <rFont val="Arial Narrow"/>
        <family val="2"/>
      </rPr>
      <t xml:space="preserve">OSPA
</t>
    </r>
    <r>
      <rPr>
        <sz val="11"/>
        <rFont val="Arial Narrow"/>
        <family val="2"/>
      </rPr>
      <t xml:space="preserve">La Oficina del Servicio de Pronósticos y Alertas, diariamente lleva a cabo el Comité de Alertas Hidrometeorológicas, en el cual participan los especialistas en meteorolóogía, Hidrología, especialistas en alertas de Incendios y de la Cobertura Vegetal, asi como los analistas de datos; los cuales evaluan la información proveniente de diferentes fuentes para el monitoreo de las condiciones hidrometeologicas del país. En el marco del citado Comité, se evalua y valida la información y posteormente se formaliza mediante la publicación de informes, boletines y comunicados especiales previo un análisis realizado por el equipo de trabajo de la OSPA. La información producto del Comité, se encuentra disponible en la página web del IDEAM. Cabe señalar, que para garantizar de un flujo de información confiable y oportuno, la OSPA adelantó la actualización y ajuste de los protocolos, los cuales fueron remitidos a la Oficina Asesora de Planeación para su revisión y posterior publicación en el SGI.
</t>
    </r>
    <r>
      <rPr>
        <b/>
        <sz val="10"/>
        <rFont val="Calibri"/>
        <family val="2"/>
      </rPr>
      <t/>
    </r>
  </si>
  <si>
    <r>
      <rPr>
        <b/>
        <sz val="11"/>
        <color rgb="FF000000"/>
        <rFont val="Arial Narrow"/>
        <family val="2"/>
      </rPr>
      <t>ESTUDIOS AMBIENTALES- GRUPO ACREDITACIÓN</t>
    </r>
    <r>
      <rPr>
        <sz val="11"/>
        <color rgb="FF000000"/>
        <rFont val="Arial Narrow"/>
        <family val="2"/>
      </rPr>
      <t xml:space="preserve">
Ejecutada la charla de transparencia y anticorrupción extensiva para el personal del IDEAM. Mayo 27 de 2016.  Evidencias en componente 1. Gestión del riesgo. Archivos: </t>
    </r>
    <r>
      <rPr>
        <i/>
        <sz val="11"/>
        <color rgb="FF000000"/>
        <rFont val="Arial Narrow"/>
        <family val="2"/>
      </rPr>
      <t>Asistencia charla transparencia mayo 27</t>
    </r>
    <r>
      <rPr>
        <sz val="11"/>
        <color rgb="FF000000"/>
        <rFont val="Arial Narrow"/>
        <family val="2"/>
      </rPr>
      <t xml:space="preserve"> y </t>
    </r>
    <r>
      <rPr>
        <i/>
        <sz val="11"/>
        <color rgb="FF000000"/>
        <rFont val="Arial Narrow"/>
        <family val="2"/>
      </rPr>
      <t>acta comite mayo 27 Charla transparencia</t>
    </r>
    <r>
      <rPr>
        <sz val="11"/>
        <color rgb="FF000000"/>
        <rFont val="Arial Narrow"/>
        <family val="2"/>
      </rPr>
      <t xml:space="preserve">. La información se encuentra en el  ORFEO 20166010002003  para memoria institucional.  Se anexan las evidencias </t>
    </r>
    <r>
      <rPr>
        <i/>
        <sz val="11"/>
        <color rgb="FF000000"/>
        <rFont val="Arial Narrow"/>
        <family val="2"/>
      </rPr>
      <t>CAPACITACIONES primera entrega</t>
    </r>
    <r>
      <rPr>
        <sz val="11"/>
        <color rgb="FF000000"/>
        <rFont val="Arial Narrow"/>
        <family val="2"/>
      </rPr>
      <t xml:space="preserve"> presentados anteriormente
El compromiso de confidencialidad, imparcialidad e independencia para el Grupo Acreditación está actualizado a Agosto 31 con los nuevos integrantes del grupo: Diana Fandiño y Patricia Trujillo. Evidencia en Componente 1. Gestiòn del riesgo. el archivo </t>
    </r>
    <r>
      <rPr>
        <i/>
        <sz val="11"/>
        <color rgb="FF000000"/>
        <rFont val="Arial Narrow"/>
        <family val="2"/>
      </rPr>
      <t>Compromiso de Confidencialidad imparcialidad e independencia 2016 ajustado vs31-08-2016</t>
    </r>
    <r>
      <rPr>
        <sz val="11"/>
        <color rgb="FF000000"/>
        <rFont val="Arial Narrow"/>
        <family val="2"/>
      </rPr>
      <t xml:space="preserve"> 
El  REQUISITO PREVIO VISITA DE AUDITORES es una actividad institucionalizada y se presenta como evidencia en Componente 1. Gestiòn del riesgo. los  archivos </t>
    </r>
    <r>
      <rPr>
        <i/>
        <sz val="11"/>
        <color rgb="FF000000"/>
        <rFont val="Arial Narrow"/>
        <family val="2"/>
      </rPr>
      <t>Requisito previo conflicto de intereses febrero y marzo 2016.zip</t>
    </r>
    <r>
      <rPr>
        <sz val="11"/>
        <color rgb="FF000000"/>
        <rFont val="Arial Narrow"/>
        <family val="2"/>
      </rPr>
      <t xml:space="preserve"> y  </t>
    </r>
    <r>
      <rPr>
        <i/>
        <sz val="11"/>
        <color rgb="FF000000"/>
        <rFont val="Arial Narrow"/>
        <family val="2"/>
      </rPr>
      <t>Requisitos previos conflictos intereses abril-agosto 2016.zip</t>
    </r>
  </si>
  <si>
    <t>Se realizaron actividades para mitigar la pérdida de integridad y disponibilidad de la información.
1. Envio correo masivo TIPS de Seguridad de a Información (Evidencia 1) Adjunto Carpeta: \Control Interno\MAPA DE RIESGO\Evidencia 1
2. Envio video Masivo
(Evidencia 2) https://www.youtube.com/watch?v=DDjUhxkdn0U&amp;feature=youtu.be
3. Manual del plan de recuperacion de desastres 
(Evidencia 3) http://goo.gl/ILGOEu
4.Plan de seguridad y privacidad de la información (Politica de continuidad de Negocio)
(Evidencia 4) http://goo.gl/okzGA7
5. Contratar servicio de centro de datos alterno para DRP
Radicado 20161040002103 Adjunto en la carpeta: Control Interno\MAPA DE RIESGO\Memorando CDA
6. Transicion IPV4 - IPV6
Inventario de Aplicaciones base para la transición 
Adjunto en la Carpeta; Control Interno\MAPA DE RIESGO\inventario de Apliaciones
Conforme a lo anterior no se ha materializado ningun riesgo toda vez que hasta a fecha los controles han sido efectivos.</t>
  </si>
  <si>
    <t>Los días 17 y 20 de junio se desarrollaron mesas de trabajo  con el apoyo de la Contratista Silrey Corredor de la Oficina Asesora de Planeación y los coordinadores de los Grupos de Contabilidad, Presupuesto y Tesorería,  los funcionarios que manejan el proceso de nómina  para la elaboración y ajustes definitivos  del procedimiento de nómina,  el  cual el 22 de Junio se aprobó y se  validó en el Sistema de Gestión de Calidad del Instituto y se encuentra publicado en el siguiente enlace: http://cort.as/kybF.
El 27 de Junio, mediante la mesa de ayuda número a la  lREQ 2016-005269, se solictó a la ingeniera encargada del Soporte técnico, los siguientes reportes, el cual debe contener los factores para su liquidación.
1. Vacaciones: incluye los factores salariales con los que se liquida, tal y como esta diseñado para el tema de quinquenio y bonificación. (cada vez que se le reconozca las vacaciones, a través del acto dministrativo pertinente).
2. Prima de servicio: incluye factores salariales,  (Julio).
3. Prima de Navidad: incluye factores salariales, (Diciembre)
4. Retención en la fuente : que muestre de ser posible la estructura y los valores que se aplicaron, (genera todo los meses, dependiendo de los ingresos de los funcionarios). (Anexo trazabilidad del proceso).
Los reportes se generan en la medida que se cause el derecho a percibir la prestacion social. (Anexo reportes generados).
- En el periodo de liquidaciòn de nomina de los periodos de  mayo, junio, julio y agosto se generaron 18 prenòminas donde se efectuaron ajustes y correcciones  de las siguientes novedades antes de la liquidacion final, relacionados asi:
-Mayo:  (3 prenóminas), Otra es para revision de Horas Extras. Revisar ingresos y se retiraron provisionales.
-Junio:   (5 prenóminas), Otra es para revision de Incapacidades.Revisar ingresos y se retiraron provisionales.
-Julio:    (5 prenóminas),   Otras para revision de Novedades, Revisar ingresos y se retiraron provisionales.
-Agosto: (5 prenóminas), Ultima es la Definitiva con las correcciones a que hubo lugar y para generar la RA. Revisar ingresos y se retiraron provisionales.
Como se puede evidenciar este riesgo no se materializó debido a que los controles se ejecutan en el proceso de nómina, abarca las novedades que se causan en cada periodo y se genera la revisión doble, como lo es  manual como en el modúlo perno, para realizar los ajustes a las situaciones administrativas que se presentan antes de la liquidación final de esta.</t>
  </si>
  <si>
    <r>
      <rPr>
        <sz val="11"/>
        <color rgb="FFFF0000"/>
        <rFont val="Arial Narrow"/>
        <family val="2"/>
      </rPr>
      <t>1.</t>
    </r>
    <r>
      <rPr>
        <sz val="11"/>
        <rFont val="Arial Narrow"/>
        <family val="2"/>
      </rPr>
      <t xml:space="preserve"> El Grupo de Control Disciplinario Interno el 11 de abril de 2016, solicitó a la Oficina Asesora de Planeación, adelantar lo necesario para el proceso de codificación del Cuadro de Control de Procesos Disciplinarios; en este sentido, el día 29 de abril de 2016, se recibió de la Oficina de Planeación respuesta a la solicitud identificando el cuadro como  (Código: A-CID-F005, Versión: 01, Fecha: 28/04/2016); posteriormente, se socializo y se realizó la respectiva migración de datos de otras fuentes, logrando su implementación a partir del mes de mayo.
Luego de la implementación del Cuadro de Control de Procesos Disciplinarios Código: A-CID-F005, Versión: 01, Fecha: 28/04/2016, el Grupo cuenta con dicha herramienta que le permite realizar un mejor seguimiento a las etapas procesales disciplinarias. link:goo.gl/jEooao
</t>
    </r>
    <r>
      <rPr>
        <sz val="11"/>
        <color rgb="FFFF0000"/>
        <rFont val="Arial Narrow"/>
        <family val="2"/>
      </rPr>
      <t>2.</t>
    </r>
    <r>
      <rPr>
        <sz val="11"/>
        <rFont val="Arial Narrow"/>
        <family val="2"/>
      </rPr>
      <t xml:space="preserve"> El Grupo de Control Disciplinario Interno para el periodo comprendido entre los meses de abril a agosto de 2016, ha proyectado para la firma de la Secretaría General dos Fallos Sancionatorios de Primera Instancia, sobre los cuales se aplicaron los requisitos establecidos en el artículo 170 del CDU, y se encuentran debidamente ejecutoriados, lo que permite inferir que la actuación Disciplinaria se desarrolló con apego a los requisitos legales sobre la materia. (evidencia en los procesos SG-049/2013 y SG-031/2014)
Así mismo, cada uno de los Fallos en comento, contó con un memorando remisorio, en el cual consta una breve síntesis de los hechos, fundamentos de derecho, consideraciones y sustento de la sanción, lo que permite realizar la trazabilidad y el sentido de los mismos antes y después de la firma de la Secretaria General.      </t>
    </r>
  </si>
  <si>
    <t>PUBLICACIÓN EN PÁGINA WEB IDEAM:
A la fecha se han publicado 38 noticias que dan cuenta de la gestión del IDEAM, así: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PUBLICACIÓN EN MEDIOS DE COMUNICACIÓN
De igual manera, se realizó la publicación de 822 noticias en los meses de junio y julio que evidencian la gestión del IDEAM en diferentes medios de comunicación, como:
* Prensa en internet y/o escrita (El Tiempo, El Espectador, El Colombiano, El Universal, Vanguardia Liberal, El Heraldo, La Patria entre otros)
*Radio (Caracol, RCN, Radio Calidad, BLU Radio, La Cariñosa, Melodía, Radio Capital, Colmundo entre otras)
*Televisión (Caracol,RCN, Teleantioquia, City TV, Cable Noticias entre otros)
Dicha información se puede consultar en los archivos Análisis Free Press Junio 16-30 - 2016 y Análisis Free Press Julio 2016. El seguimiento en las fechas indicadas obedece al inicio del contrato de monitoreo de medios que inició en el mes de junio. 
Las temáticas más divulgadas son: 
* Fenómeno del Niño
*Fenómeno de la Niña
*Medidas de prevención</t>
  </si>
  <si>
    <t>Se realizó un ejercicio de Twitcam para dar a conocer la gestión de la Entidad:
• Taller regional sobre consecuencias Fenómeno del Niño (28 de junio)
En el ejercicio se contó con la participación de 1323 usuarios en la actividad “Taller regional”
El vínculo del ejercicio se puede verificar en: 
https://twitter.com/ideamcolombia/status/747794683816976385</t>
  </si>
  <si>
    <t xml:space="preserve">Se valora en un 50% de avance esta actividad, teniendo en cuenta la meta de dos foros al año; es decir el realizado en junio 28 y el que deberá realizarse durante el segundo semestre 2016. </t>
  </si>
  <si>
    <t xml:space="preserve">El Grupo de Atención al ciudadano con el apoyo de las Areas Operativas, logró  participar en representación del IDEAM en tres (3) FNSC asi: Quibdó (Choco) el 30 de abril de 2016, Villa del Rosario (Santander) el 11 de junio de 2016 y Florencia (Caqueta)  el 20 de agosto de 2016, esta con el objetivo de acercar los servicios del IDEAM a estas comunidades en cumplimiento de los lineamientos proferidos por el Gobierno Nacional sobre la materia.
De otra parte se tiene proyectado participar en tres ferias mas, conforme a la progrmación del DNP, en los siguientes sitios: Puerto Asis - Putumayo el 3 de septiembre de 2016; Santander de Quilichao - Cauca el 8 de octubre de 2016 y Sincé - Sucre el 26 de noviembre de 2016. </t>
  </si>
  <si>
    <r>
      <t xml:space="preserve">Subcomponente 1                                          </t>
    </r>
    <r>
      <rPr>
        <sz val="10"/>
        <color theme="9" tint="-0.499984740745262"/>
        <rFont val="Arial Narrow"/>
        <family val="2"/>
      </rPr>
      <t xml:space="preserve"> Información de calidad y en lenguaje comprensible</t>
    </r>
  </si>
  <si>
    <r>
      <rPr>
        <b/>
        <sz val="10"/>
        <color theme="9" tint="-0.499984740745262"/>
        <rFont val="Arial Narrow"/>
        <family val="2"/>
      </rPr>
      <t>Subcomponente 4</t>
    </r>
    <r>
      <rPr>
        <sz val="10"/>
        <color theme="9" tint="-0.499984740745262"/>
        <rFont val="Arial Narrow"/>
        <family val="2"/>
      </rPr>
      <t xml:space="preserve">                                               Evaluación y retroalimentación a  la gestión institucional</t>
    </r>
  </si>
  <si>
    <t xml:space="preserve">GRUPO DE ATENCION AL CIUDADANO
En el informe trimestral de PQRS del mes de julio se define la caracterización  de usuarios con una muestra de 7.586 usuarios en el cual se puede evidenciar que la población objetivo esta compuesta por: Ciudadanos, Docentes, Empresa Privada, Entidades Públicas, Estudiantes, Instituciones Educativas, ONGs y Funcionarios IDEAM. 
En dicho informe se evidencia que la población objetivo que mas consulta nuestra información son los estudiantes, seguido por la Empresa Privada y los ciudadanos en general. (Link: goo.gl/p4ild9)
Desde la Oficina de Atenciòn al Ciudadano, con el ejercicio de caracterizaciòn se pudo identificar que el mayor número de requerimientos de informaciòn ingresan por el mòdulo Suministro de Información, para lo cual,  se ha dispuesto la informaciòn necesaria para que estos usuarios y grupos de interès puedan acceder de manera oportuna e inmediata.  De otro lado, el Grupo de Comunicaciones identifica que un gran nùmero de  la poblaciòn objetivo del Instituto se interesa por la informaciòn de pronòsticos y alertas que emite el IDEAM, para lo cual se mantienen actualizadas las noticias de cualquier fenòmeno de variabilidad climàtica en los diferentes canales de comunicaciòn. 
Ahora bien, el grupo de comunicaciones cuenta con la caracterización de grupos de interés del Instituo, de la siguiente forma: Sina, Prensa, Ministerios y Presidencia, Gobernaciones, Gestión Riesgo, Federaciones, Corporaciones, Asociaciones Ambientales, Alcaldías, Sector energía y OMM; para la atención de estos grupos se orienta la información disponible para ellos tal es el caso del boletín agroclimatico, boletines técnicos diarios, entre otros   </t>
  </si>
  <si>
    <t>OFICINA ASESORA DE PLANEACION
Por parte de la OAP se entregó un modelo de caracterización a fin de adelantar el proceso al área de atención al ciudadano.</t>
  </si>
  <si>
    <t xml:space="preserve">Conforme a los avances y evidencias aportadas por la dependencia,  se puede verificar el desarrollo de la actividad descrita. </t>
  </si>
  <si>
    <t>GRUPO DE COMUNICACIONES
Se realizó la selección y premiación a tres usuarios que participaron en el concurso sobre la Rendición de Cuentas, haciendo entrega de material bibliográfico a las siguientes personas:
* Carlos Lozada (envío por medio de correo - Radicado ORFEO 20162100000101)
* Gisel Solarte (envío por medio de correo - Radicado ORFEO 20162100000111)
* Andrea Bermeo (envío por medio de correo - Radicado ORFEO 20162100000121)
Las imágenes de los documentos de envío se encuentran en los archivos 20162100000101.tiff, 20162100000111.tiff y 20162100000121.tiff
GRUPO DE ATENCION AL CIUDADANO
Se enviaron tres cartas a tres usuarios, reconociendoles y agradeciendoles la fidelidad  en la consulta de la información del IDEAM, asi mismo, se les solicitó allegar una dirección para enviarles un KIT de libros como incentivo por su fidelidad. En respuesta a una de éstas solicitudes se recibió  el siguiente mensaje: "Agradecemos mucho su solicitud y además la buena gestión que estan haciendo de la información, el proceso es para nosotros un exito".</t>
  </si>
  <si>
    <r>
      <t>La Oficina de Informática conjuntamente con el Grupo de Atención al Ciudadano y de Gestión Documental, se encuentran adelantando acciones de mejora y ajustes al aplicativo ORFEO conforme a las necesidades manifestadas por el Grupo de Atención al Ciudadano para facilitar el seguimiento y control de las PQRS.( Se adjunta e-mail de la Oficina de Informática de</t>
    </r>
    <r>
      <rPr>
        <sz val="11"/>
        <color rgb="FFFF0000"/>
        <rFont val="Arial Narrow"/>
        <family val="2"/>
      </rPr>
      <t xml:space="preserve"> </t>
    </r>
    <r>
      <rPr>
        <sz val="11"/>
        <rFont val="Arial Narrow"/>
        <family val="2"/>
      </rPr>
      <t xml:space="preserve">fecha 10 de agosto de 2016, propuesta del funcionario de Gestión Documental de fecha 13 de julio de 2016, reunión de prersentación de avances de fecha 25 de agosto de 2016 (pantallazo)
</t>
    </r>
    <r>
      <rPr>
        <sz val="11"/>
        <color theme="1"/>
        <rFont val="Arial Narrow"/>
        <family val="2"/>
      </rPr>
      <t>Conjuntamente con la Oficina de Informática, se realizo una evaluación al aplicativo ORFEO para el registro , radicación y trazabilidad de acuerdo con el nuevo módulo de Comisiones del Instituto. ( Se adjunta e-mail de la Oficina de Informática de fecha 10 de agosto y posteriormente el e-mail de 1 de septiembre del funcionario de Gestión Documental, donde reporta las acciones realizadas .
Se presenta informe de seguimiento a la conformación de los expedientes virtuales en el ORFEO por parte de las Dependencias con el propósito de alertar a las mismas frente a la correcta gestión de documentos virtuales en el ORFEO, ( se adjunta comunicación con informe de e-mail de 21 de julio de 2016) . Se adjunta informe y e-mail de notificación a todas las dependencias - modelo.</t>
    </r>
  </si>
  <si>
    <t>Se verificó el documento Plan de Acción accesibilidad 2016, en carpeta adjunta; en consideración a las aseveraciones del líder del proceso, se considera cumplido el avance al 80% hasta el corte de agosto, hasta tanto se obtenga el avance de la realización de las acciones descritas con corte al 30/09/2016</t>
  </si>
  <si>
    <t>Se verificó en el link http://www.ideam.gov.co/web/sala-de-prensa/noticias, la publicación de noticias acerca del IDEAM y el cumplimiento de las acciones propuestas. 
Se valora en un 60%, teniendo en cuenta que las acciones son de ejecución permanente durante toda la vigencia.</t>
  </si>
  <si>
    <t>Se  realizó la publicación en el mes de agosto de una nota en la revista interna del IDEAM, titulada "Trabajando por la ciudadanía", donde se destaca la labor de una funcionaria en el tema de buenas prácticas de Participación Ciudadana, la cual se encuentra disponible en  goo.gl/Pz6Gve</t>
  </si>
  <si>
    <t>El Grupo de Administracion y Desarrollo del Talento Humano identificó que el Coordinador del Grupo de Atención al Ciudadano Bibiana Sandoval está fomentando prácticas de participación Ciudadana, como se evidencia en la revista insitucional "Ideambiente" en las páginas 23-27;  por lo cual se realizará la exaltación pùblica  a este reconocimiento, teniendo presente si se presentan otros funcionarios que desarrollen estan pràcticas.
enlace:http://issuu.com/ideaminstituto0/docs/ideambiente-agosto-2016/38?e=0/37997169.</t>
  </si>
  <si>
    <t xml:space="preserve">Conforme a los avances y evidencias aportadas por la dependencia,  se puede verificar el desarrollo de la actividad descrita. 
Se valora en un 100% para este seguimiento teniendo en cuenta las acciones implementadas; sin embargo, la Oficina de Control Interno continuará haciendo seguimiento, teniendo en cuenta que la acción propuesta se debe ejecutar hasta diciembre de 2016. 
</t>
  </si>
  <si>
    <r>
      <t xml:space="preserve">La Oficina Asesora de Planeación - No reporta evidencia del modelo de caracterización, ni a quién fue entregado.
</t>
    </r>
    <r>
      <rPr>
        <b/>
        <sz val="11"/>
        <color theme="1"/>
        <rFont val="Arial Narrow"/>
        <family val="2"/>
      </rPr>
      <t xml:space="preserve">
Se recomienda a la Oficina Asesora de Planeacion, articular con las diferentes dependencias, una única caracterización de población objetivo que atienda la meta o producto establecida en este componente.</t>
    </r>
  </si>
  <si>
    <r>
      <t xml:space="preserve">Se evidenció el reconocimiento realizado en la actividad de la rendicion de cuentas asi como las cartas enviadas a los usuarios que mas consultan la información del IDEAM;  </t>
    </r>
    <r>
      <rPr>
        <b/>
        <sz val="11"/>
        <rFont val="Arial Narrow"/>
        <family val="2"/>
      </rPr>
      <t>sin embargo se recomienda generar incentivos para los usuarios externos dentro del marco de los procesos de rendición de cuentas.</t>
    </r>
  </si>
  <si>
    <r>
      <t xml:space="preserve">Se verificó el documento Informe "Resultados diagnóstico del Sistema de Servicio al Ciudadano, IDEAM 230816 final", emitido por el Departamento Nacional de Planeación, Subdirección Territorial y de Inversión Pública, Programa Nacional del Servicio al Ciudadano- PNSC.
</t>
    </r>
    <r>
      <rPr>
        <b/>
        <sz val="11"/>
        <color theme="1"/>
        <rFont val="Arial Narrow"/>
        <family val="2"/>
      </rPr>
      <t>Se recomienda adelantar de manera oportuna y eficiente las acciones de mejora propuestas en el plan de mejoramiento con el PNSC.</t>
    </r>
  </si>
  <si>
    <t>Por medio de la página web del IDEAM, link:ideam.gov.co, el Grupo de Atención al Ciudadano mantiene actualizada la información de interes general disponible para la ciudadania (horario, sedes, canales de Atención al Ciudadano, links de seguimiento al trámite de PQRS, trámites y servicios y la información misional del Instituto, entre otros)</t>
  </si>
  <si>
    <t xml:space="preserve">Se verificó la información general del IDEAM en la página web ideam.gov.co. 
Se valora en un 67% teniendo en cuenta que la acción se ejecuta hasta diciembre de 2016. </t>
  </si>
  <si>
    <r>
      <t xml:space="preserve">Se observaron los registros fotográficos y las listas de asistencia de las capacitaciones, evidenciando la ejecución de los compromisos formulados.    De conformidad con el presente seguimiento la Oficina de Control Interno  </t>
    </r>
    <r>
      <rPr>
        <b/>
        <sz val="11"/>
        <color theme="1"/>
        <rFont val="Arial Narrow"/>
        <family val="2"/>
      </rPr>
      <t xml:space="preserve">recomienda: Modificar la meta relacionada con las actas o proceder a realizar las mismas a partir de las próximas capacitaciones; toda vez que no fue posible evidenciarlas. </t>
    </r>
  </si>
  <si>
    <t>Por medio de la alianza realizada entre el IDEAM y el Programa Nacional de Servicio al Ciudadano  del Departamento Nacional de Planeación se realizó la medición del  Nivel de Satisfacción del Usuario, indicando que el 86% de los ciudadanos manifiesta estar muy satisfecho  con el servicio ofrecido por la entidad, y que cada visita agregó valor a la atención.  De la misma forma se envidencia en el informe entregado por el DNP que el 93 % de los ciudadanos consideran que los servicios ofrecidos por el IDEAM se ajustan a la realidad del País.
Esta medición se realizó a traves de la formulación de una encuesta aplicada el 1º de junio  a traves de 72 instrumentos aplicados a ciudadanos y 48 encuentas realizadas entre los servidores públicos</t>
  </si>
  <si>
    <t xml:space="preserve">Se verificó el informe de la encuesta realizada por el Programa Nacional de Servicio al Ciudadano  del Departamento Nacional de Planeación y los resultados alli establecidos. Se adjunta el documento en carpeta anexa.
Se recomienda implementar acciones de mejora, teniendo en cuenta los resultados de la encuesta, que así lo ameriten. </t>
  </si>
  <si>
    <t xml:space="preserve">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</si>
  <si>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 xml:space="preserve">Se verificó la publicación del documento Inventario Activos de Información en el link:goo.gl/Gm1kBR;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</si>
  <si>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 xml:space="preserve">De conformidad con las evidencias aportadas por el Grupo de Gestión Documental, se pudo verificar el documento Diagnóstico de Sistema de Gestión Documental ORFEO, en donde se detallan aspectos relacionados con la radicación en la ventanilla única de correspondencia creación de terceros, inclusión de radicados en expedientes virtuales, ajustes al SGD ORFEO entre otros, se puede concluir que esta actividad se encuentra la 100% en el presente avance.
De otra parte, el Grupo de Gestión Documental conjuntamente con la Oficina de Informática, dan cuenta de mejoras en el sitema ORFEO para la atención al ciudadano, manejo de radicados de comisiones y conformación de expedientes. 
Se valora en un 100% las acciones a agosto 30/16; sin embargo se deben continuar adelantando las acciones hasta la finalización de la presente vigencia. </t>
  </si>
  <si>
    <t>Ls subdireccion de Ecosistemas, no reportó monitoreo a este riesgo en el presente seguimiento</t>
  </si>
  <si>
    <r>
      <t xml:space="preserve">De acuerdo con la información suministrada por la Subdirección de Estudios Ambientales, </t>
    </r>
    <r>
      <rPr>
        <b/>
        <sz val="11"/>
        <rFont val="Arial Narrow"/>
        <family val="2"/>
      </rPr>
      <t xml:space="preserve">se evidencia que no hay avance con respecto al anterior seguimiento con corte a 30 de abril, toda vez que los documentos/procedimientos a la fecha aún se encuentran en proceso de revision e inclusion en el SGI.  Asi mismo la Subdirección de Ecosistemas no presentó avance y evidencias en este seguimiento 
Adicionalmente, se pudo observar que las recomendaciones dadas por al OCI en el seguimiento a 30 de abril en términos de revaluar el riesgo y sus controles no fue acogida
</t>
    </r>
  </si>
  <si>
    <r>
      <t xml:space="preserve">De conformidad con los avances reportados en el presente seguimiento, se puede observar que los controles establecidos y las acciones propuestas no dan cuenta de la </t>
    </r>
    <r>
      <rPr>
        <b/>
        <sz val="11"/>
        <rFont val="Arial Narrow"/>
        <family val="2"/>
      </rPr>
      <t>efectividad</t>
    </r>
    <r>
      <rPr>
        <sz val="11"/>
        <rFont val="Arial Narrow"/>
        <family val="2"/>
      </rPr>
      <t xml:space="preserve"> de los mismos para prevenir, mitigar, reducir o trasladar el riesgo enunciado; lo anterior, teniendo en cuenta, que si bien se tienen herramientas y mecanismos de control, (procedimientos,  instructivos, reglamentos, entre otros) estos requieren de una etapa o proceso de monitoreo que refleje la aplicacion y/o efectividad de los mismos, tendientes a eliminar las causas generadoras del riesgo. 
</t>
    </r>
    <r>
      <rPr>
        <b/>
        <sz val="11"/>
        <rFont val="Arial Narrow"/>
        <family val="2"/>
      </rPr>
      <t>Asi las cosas,  se recomienda adelantar la etapa de monitoreo a la aplicación de las herramientas descritas,  toda vez que con el desarrollo de estas  se evalúa la efectividad de los controles y acciones de manejo del riesgo</t>
    </r>
  </si>
  <si>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</si>
  <si>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 tema. 
De otro lado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</si>
  <si>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Se recomienda adelantar acciones de monitoreo a la aplicación de las políticas de seguridad y privacidad de la información,  de acceso a servicios de información y al procedimiento de acceso  a servicios de información,  toda vez que con su implementación  se evalúa la efectividad de los controles y acciones de manejo del riesgo.</t>
    </r>
  </si>
  <si>
    <t>La oficina de Control Interno, evidenció el ejercicio periódico de la realización del arqueo de caja menor;  asi las cosas, se podría conceptuar que los controles y las acciones propuestas hasta la fecha han sido eficaces en el manejo del riesgo enunciado.</t>
  </si>
  <si>
    <t>Conforme a las Auditorias internas y externas realizadas por la Oficina de Control Interno y la CGR respectivamente, se evidencia la materialización de este riesgo; asi las cosas se  recomienda adelantar lo pertintente para el respectivo tratamiento del riesgo  con las acciones de mejora  de conformidad con la Guia para la  Gestión del Riesgo de la Secretaria de Transparencia de la Presidencia de la República.
Adicionalmente, sobre el  particular la OCI dió traslado a la instancia respectiva para lo de su competencia.</t>
  </si>
  <si>
    <t xml:space="preserve">Atendiendo el informe de avance del Grupo Control Disciplinario Interno, frente a la aplicación del cuadro de control de procesos disciplinarios es oportuno señalar que el proceso cuenta con una herramienta para  minimizar las causas generadoras del riesgo; sin embargo se recomienda para el caso de los procesos de primera instancia que se encuentren debidamente ejecutoriados se remitan dichos cuadros como evidencia de la aplicación de la acción.   </t>
  </si>
  <si>
    <t>Conforme a la informacion suminstrada por el Grupo de Control Disciplinario Interno, para el avance del presente corte  no se presentaron causales para la declaratoria de los impedimentos de que trata el CDU.
De otra parte y en consideraciòn a que las causales para la declaratoria de impedimento se encuentran definidas en el CDU; es deber del funcionario la aplicación de declaratoria cuando se presente el evento; por tal razón, se recomienda se revalue el presente riesgo atendiendo a que el mismo obedece a un hecho legal.</t>
  </si>
  <si>
    <t xml:space="preserve">
Durante lo corrido de la vigencia 2016, se han ejecutado las auditorias y seguimientos conforme al Programa de Auditorias.  En los procesos de auditoría se llevan a cabo las reuniones de 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es importante anotar que en estas reuniones de cierre se deja en firme con el auditado, las situaciones evidenciadas para proceder a emitir el respectivo informe, sobre el cual el auditado formula el plan de mejoramiento.  
En cumplimiento del procedimiento  de Auditoría interna Cod. C-EM-P001, todos los informes de auditoría son revisados y validados previamente por el Jefe de la Oficina como requisito previo para su divulgacion y entrega a la dependencia auditada; en los informes se validan los hallazgos discutidos en la reunion de cierre y realizandose  la respectiva acta de cierre.   
A la fecha los controles y las acciones planteadas  han demostrado ser efectivas toda vez que no se ha materializado el riesgo.</t>
  </si>
  <si>
    <t>Se reitera la observacón del seguimiento  realizado por la OCI en el anterior corte (30 de abril de 2016) en el sentido de que los controles establecidos  por los lideres del macroproceso   no dan cuenta de la efectividad de los mismos para prevenir, mitigar, reducir o trasladar el riesgo enunciado; se recomienda revaluar los controles establecidos  toda vez que estos requieren de acciones de monitoreo para que en caso de materialización del riesgo se tengan establecidas las acciones para controlar su impacto.</t>
  </si>
  <si>
    <t>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</si>
  <si>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 xml:space="preserve">
De conformidad con la resolucion No. 0823 de fecha 29 de abril de 2016, los grupos de Recursos Físicos y Almacén e Inventarios se  fusionan en el Grupo de Servicios Administrativos; asi las cosas se deben replantear los riesgos de corrupción y de gestión  acorde con las funciones de este nuevo Grupo.</t>
    </r>
    <r>
      <rPr>
        <sz val="11"/>
        <color theme="1"/>
        <rFont val="Arial Narrow"/>
        <family val="2"/>
      </rPr>
      <t xml:space="preserve"> </t>
    </r>
  </si>
  <si>
    <r>
      <t>La OCI considera validas las acciones descritas en el avance por parte del lider del proceso; s</t>
    </r>
    <r>
      <rPr>
        <b/>
        <sz val="11"/>
        <rFont val="Arial Narrow"/>
        <family val="2"/>
      </rPr>
      <t>in embargo se reserva conceptuar sobre la efectividad de los controles hasta tanto no se realice el debido seguimiento al plan de mejoramiento que contempla acciones sobre este tema.</t>
    </r>
  </si>
  <si>
    <t xml:space="preserve">Los controles han sido efectivos para minimizar el riesgo. </t>
  </si>
  <si>
    <t xml:space="preserve">Las acciones adelantadas por la Oficina de Control Interno han sido efectivas, toda vez que se han formulado los planes de mejora de las auditorías realizadas. </t>
  </si>
  <si>
    <t xml:space="preserve">La Oficina de Control Interno considera validas las acciones descritas en el avance por parte del líder del proceso; sin embargo se reserva conceptuar sobre la efectividad de los acciones descritas, hasta tanto no se realice el debido seguimiento al plan de mejoramiento que contempla acciones sobre este tema.
No obstante lo anterior se verificó la publicación de las plantillas para dar respuesta a la ciudadanía, en el SGI link:goo.gl/QErpCU
De otra parte se verifica en el informe trimestral INFORME DE PETICIONES, QUEJAS, RECLAMOS, SUGERENCIAS Y DENUNCIAS, publicado en la página web institucional, el cual contiene las estaíísticas del manejo de PQRS. 
</t>
  </si>
  <si>
    <t xml:space="preserve">Durante el periodo de mayo a agosto se realizaron los respectivos seguimientos a las PQRS logrando así identificar los radicados sin gestionar, las peticiones contestadas fuera de términos y las posibles causas. Dicho seguimiento es pieza fundamental en el planteamiento de acciones de  mejora para implementar en esta vigencia. Se proyecta ajustar en la resolución 2071, el procedimiento conforme a las modificaciones efectuadas en los procesos.     
El Seguimiento realizado a las Peticiones es el insumo para la construcción del informe trimestral, los cuales contienen estadísticas del manejo  del seguimiento y control de las PQRS. 
De otra parte, Se publicaron 8 plantillas para dar respuesta correcta y oportuna al ciudadano y se acoge a la Ley 1437 Literal k, para dar respuesta al ciudadano.  El Grupo de Atención al ciudadano presta apoyo en el perfeccionamiento de la herramienta.
</t>
  </si>
  <si>
    <r>
      <t xml:space="preserve">La OCI a observado que frente a las auditorias internas,  las recomendaciones son acogidas por los lideres de proceso; lo cual se evidencia en los planes de mejoramiento formulados y monitoreados;  </t>
    </r>
    <r>
      <rPr>
        <b/>
        <sz val="11"/>
        <color theme="1"/>
        <rFont val="Arial Narrow"/>
        <family val="2"/>
      </rPr>
      <t>sin embargo en lo que hace referencia al seguimiento de algunos informes de ley como son informe pormenorizado, informe ejecutivo del sistema y PAAC, cuya formulacion del Plan de Mejoramiento se encuentra bajo la coordinación del Representante de la Alta Dirección para el sistema, las observaciones y/o recomendaciones de la OCI no tienen el mismo derrotero para su acogida y formulacion de las acciones de mejora,  lo que de alguna manera pudiera incidir en la materializacion del presente riesgo; razon por la cual se recomienda a la Oficina Asesora de Planeación dar cabal cumplimiento a su rol de lider designado por la Alta Dirección para el sistema.</t>
    </r>
  </si>
  <si>
    <r>
      <t xml:space="preserve">Durante lo corrido de la vigencia 2016, se han ejecutado las </t>
    </r>
    <r>
      <rPr>
        <sz val="11"/>
        <rFont val="Arial Narrow"/>
        <family val="2"/>
      </rPr>
      <t xml:space="preserve">auditorias y seguimientos conforme al Programa de Auditorias.  En los procesos de auditoría se llevan a cabo las reuniones de </t>
    </r>
    <r>
      <rPr>
        <sz val="11"/>
        <color theme="1"/>
        <rFont val="Arial Narrow"/>
        <family val="2"/>
      </rPr>
      <t xml:space="preserve">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Se realizan seguimientos a los planes de mejoramiento producto de las auditorías internas y externas, de acuerdo con lo establecido en el respectivo procedimiento y los resultados son comunicados tanto al líder del proceso como a todos los miembros del Comité de Coordinación de Control Interno para la toma de decisiones. 
</t>
    </r>
    <r>
      <rPr>
        <b/>
        <sz val="11"/>
        <color rgb="FFFF0000"/>
        <rFont val="Arial Narrow"/>
        <family val="2"/>
      </rPr>
      <t xml:space="preserve">
</t>
    </r>
    <r>
      <rPr>
        <sz val="11"/>
        <rFont val="Arial Narrow"/>
        <family val="2"/>
      </rPr>
      <t>Adicionalmente y con el fin de sensibilizar sobre la importancia de dar cumplimiento a los planes de mejoramiento, se emitió la circular No. 010 del 3 de junio de 2016 radicado Orfeo No.20161030001173 en la cual se solicita y recuerda la importancia de los planes de mejoramiento como una herramienta orientadora hacia la mejora contínua.</t>
    </r>
    <r>
      <rPr>
        <sz val="11"/>
        <color theme="1"/>
        <rFont val="Arial Narrow"/>
        <family val="2"/>
      </rPr>
      <t xml:space="preserve">
Para el desarrollo de las auditorias se tiene definido el procedimiento de auditoria interna  Codigo C-EM-P001 V.03; de igual manera para la formulacion y seguimiento a los planes de mejoramiento se cuenta con el Procedimiento Planes de mejora  Codigo C-EM-P002, los cuales se encuentran en aplicación.   
</t>
    </r>
  </si>
  <si>
    <r>
      <rPr>
        <b/>
        <sz val="11"/>
        <color theme="9" tint="-0.499984740745262"/>
        <rFont val="Arial Narrow"/>
        <family val="2"/>
      </rPr>
      <t>Subcomponente 1</t>
    </r>
    <r>
      <rPr>
        <sz val="11"/>
        <color theme="9" tint="-0.499984740745262"/>
        <rFont val="Arial Narrow"/>
        <family val="2"/>
      </rPr>
      <t xml:space="preserve">                           Estructura administrativa y Direccionamiento estratégico </t>
    </r>
  </si>
  <si>
    <r>
      <rPr>
        <b/>
        <sz val="11"/>
        <color theme="9" tint="-0.499984740745262"/>
        <rFont val="Arial Narrow"/>
        <family val="2"/>
      </rPr>
      <t xml:space="preserve">Subcomponente 2                            </t>
    </r>
    <r>
      <rPr>
        <sz val="11"/>
        <color theme="9" tint="-0.499984740745262"/>
        <rFont val="Arial Narrow"/>
        <family val="2"/>
      </rPr>
      <t xml:space="preserve"> Fortalecimiento de los canales de atención</t>
    </r>
  </si>
  <si>
    <r>
      <rPr>
        <b/>
        <sz val="11"/>
        <color theme="9" tint="-0.499984740745262"/>
        <rFont val="Arial Narrow"/>
        <family val="2"/>
      </rPr>
      <t xml:space="preserve">Subcomponente 3                          </t>
    </r>
    <r>
      <rPr>
        <sz val="11"/>
        <color theme="9" tint="-0.499984740745262"/>
        <rFont val="Arial Narrow"/>
        <family val="2"/>
      </rPr>
      <t xml:space="preserve"> Talento humano</t>
    </r>
  </si>
  <si>
    <r>
      <rPr>
        <b/>
        <sz val="11"/>
        <color theme="9" tint="-0.499984740745262"/>
        <rFont val="Arial Narrow"/>
        <family val="2"/>
      </rPr>
      <t xml:space="preserve">Subcomponente 5                          </t>
    </r>
    <r>
      <rPr>
        <sz val="11"/>
        <color theme="9" tint="-0.499984740745262"/>
        <rFont val="Arial Narrow"/>
        <family val="2"/>
      </rPr>
      <t xml:space="preserve"> Relacionamiento con el ciudadano</t>
    </r>
  </si>
  <si>
    <t>Se evidenció la publicación de los informes trimestrales de PQRS, conforme lo establece la Ley 1712 de 2014, con corte al I y II trimestre de la vigencia.</t>
  </si>
  <si>
    <t xml:space="preserve">GRUPO DE COMUNICACIONES
Publicación invitación rendición de cuentas a la ciudadanía (05 de abril) en   goo.gl/SwdS8r 
Divulgación de la invitación  a la ciudadanía para la Rendición de Cuentas a través de medios de comunicación (6 de abril) en goo.gl/7rIHtV 
Publicación de la actividad (22 de abril) en goo.gl/7zaSPn
Divulgación de la actividad a través de medios de comunicación (22 de abril) en goo.gl/HKVrit
OFICINA ASESORA DE PLANEACION
La audiencia se realizó.  Actividad cumplida.
</t>
  </si>
  <si>
    <t>De acuerdo con el seguimiento del DAFP y la OCI, se tendrán bases para el desarrollo de esta evaluación.</t>
  </si>
  <si>
    <t>Frente al avance reportado por la Oficina Asesora de Planeación no es claro el avance descrito; tampoco se hizo entrega de evidencias.</t>
  </si>
  <si>
    <r>
      <rPr>
        <b/>
        <sz val="11"/>
        <color theme="9" tint="-0.499984740745262"/>
        <rFont val="Arial Narrow"/>
        <family val="2"/>
      </rPr>
      <t>Subcomponente /proceso 4</t>
    </r>
    <r>
      <rPr>
        <sz val="11"/>
        <color theme="9" tint="-0.499984740745262"/>
        <rFont val="Arial Narrow"/>
        <family val="2"/>
      </rPr>
      <t xml:space="preserve">                                           Monitoreo o revisión</t>
    </r>
  </si>
  <si>
    <t xml:space="preserve">GRUPO DE COMUNICACIONES
El día 4 de agosto de 2016 se realizó una capacitación para "Voceros del IDEAM" (Archivo 2016_08_04_capacitacion_voceros)
A la fecha  se está coordinando una segunda capacitación interna, prevista aproximadamente para la última semana de septiembre.
GRUPO  DE ATENCIÓN AL CIUDADANO
Desde el Grupo de Atención  al Ciudadano , se han dictado 26  talleres enfocados a dotar y dar herramientas a los funcionarios del Instituto del conocimiento de las buenas prácticas de atención al ciudadano y de los mecanismos de participacion ciudadana con los que cuenta actualmente el IDEAM   </t>
  </si>
  <si>
    <r>
      <t xml:space="preserve">El monitoreo de medios se presenta para los meses de junio y julio de 2016 ya que por temas contractuales para esa fecha se inicia el seguimiento con la actual empresa de monitoreo, obteniendo los siguientes resultados en la verificación de noticias publicadas por los diferentes medios:
Junio: Total noticias monitoreadas: 120, Notas positivas: 106, Notas neutras: 14; Valor ahorrado por publicación free press de las 120 notas: $383.784.784
Julio: Total noticias monitoreadas: 722, Notas positivas: 646, Notas neutras: 76; Valor ahorrado por publicación free press de las 722 notas: $3.100.133.632
La alta recurrencia de noticias positivas monitoreadas refleja que la información se ha presentado de manera clara, oportuna y concisa, siguiendo los parámetros establecidos dentro de la Política de Comunicaciones del Instituto.
Documentos análisis monitoreo de medios: disponibles en los archivos "Análisis Free Press Junio 16-30 - 2016" y  "Análisis Free Press Julio 2016"  
</t>
    </r>
    <r>
      <rPr>
        <b/>
        <sz val="10"/>
        <rFont val="Arial"/>
        <family val="2"/>
      </rPr>
      <t>Nota:</t>
    </r>
    <r>
      <rPr>
        <sz val="10"/>
        <rFont val="Arial"/>
        <family val="2"/>
      </rPr>
      <t xml:space="preserve"> el análisis de medios está para los meses de junio y julio, por temas contractuales.   
En este documento se evidencia la importancia que tiene para la entidad la divulgación "free press", en la cual existe un ahorro significativo de dinero para la entidad.                                                                                                             
Monitoreo en Redes sociales
</t>
    </r>
    <r>
      <rPr>
        <b/>
        <sz val="10"/>
        <rFont val="Arial"/>
        <family val="2"/>
      </rPr>
      <t>Mayo:</t>
    </r>
    <r>
      <rPr>
        <sz val="10"/>
        <rFont val="Arial"/>
        <family val="2"/>
      </rPr>
      <t xml:space="preserve"> Núm. descargas app MiPronóstico: 2.010 / Núm. seguidores Twitter: 1.508 / Núm. trinos publicados Twitter: 764 / Núm. seguidores Facebook: 1.506 / Núm. publicaciones Facebook: 118/ Núm. Visualizaciones Youtube: 32.421 
</t>
    </r>
    <r>
      <rPr>
        <b/>
        <sz val="10"/>
        <rFont val="Arial"/>
        <family val="2"/>
      </rPr>
      <t>Junio:</t>
    </r>
    <r>
      <rPr>
        <sz val="10"/>
        <rFont val="Arial"/>
        <family val="2"/>
      </rPr>
      <t xml:space="preserve"> Núm. descargas app MiPronóstico: 1.356 / Núm. seguidores Twitter: 910 / Núm. trinos publicados Twitter: 467 / Núm. seguidores Facebook: 1.202 / Núm. publicaciones Facebook: 101/ Núm. Visualizaciones Youtube: 28.845
</t>
    </r>
    <r>
      <rPr>
        <b/>
        <sz val="10"/>
        <rFont val="Arial"/>
        <family val="2"/>
      </rPr>
      <t>Julio:</t>
    </r>
    <r>
      <rPr>
        <sz val="10"/>
        <rFont val="Arial"/>
        <family val="2"/>
      </rPr>
      <t xml:space="preserve"> Núm. descargas app MiPronóstico: 1.826 / Núm. seguidores Twitter: 725 / Núm. trinos publicados Twitter: 538 / Núm. seguidores Facebook: 1.174 / Núm. publicaciones Facebook: 132 / Núm. Visualizaciones Youtube: 42.162
</t>
    </r>
    <r>
      <rPr>
        <b/>
        <sz val="10"/>
        <rFont val="Arial"/>
        <family val="2"/>
      </rPr>
      <t>Agosto:</t>
    </r>
    <r>
      <rPr>
        <sz val="10"/>
        <rFont val="Arial"/>
        <family val="2"/>
      </rPr>
      <t xml:space="preserve"> Núm. descargas app MiPronóstico: 1.455 / Núm. seguidores Twitter: 562 / Núm. trinos publicados Twitter: 343 / Núm. seguidores Facebook: 758 / Núm. publicaciones Facebook: 118 / Núm. Visualizaciones Youtube: 20.314
Al tener en cuenta la política de Comunicaciones se establecen los filtros para la publicación de información en redes sociales por medio del community manager, como lo evidencian los correos en los archivos 06_Zimbra_2016_07_25_siac, 07_Zimbra_2016_06_27_geoportal, 08_Zimbra_2016_08_24_info_para_twitter. Así mismo, se observa el cumplimiento de verificación de artículos emitidos (Archivos 01_a_Zimbra_2016_07_14_modelo; 01_b_Condiciones Niña 004 14 julio 2016; 01_b_Condiciones Niña 004 14 julio 2016a; 04_Zimbra_2016_08_11_modelo_boletin_nina. 
La información reposa en el correo insititucional de la coordinadora del grupo de Comunicaciones (Ivonne Vargas) y puede ser evidenciable en las notas emitidas por el Instituto en la página web y en Intranet)
Dentro de los ajustes que se realizará en la Política de Comunicaciones se establecerá la notificación del cambio de claves de los canales de comunicación del Instituto, por medio de un reporte entregado por el coordinador del Grupo de Comunicaciones.
Basados en los monitoreos establecidos se observa que el riesgo enunciado es controlable, ya que se hace el filtro de información para publicación y el seguimiento a dicha publicación.</t>
    </r>
  </si>
  <si>
    <t>Uso inadecuado de los bienes en custodia de bienes en bodega.</t>
  </si>
  <si>
    <t>Año 2017</t>
  </si>
  <si>
    <t>Plan Anticorrupción y de Atención al Ciudadano 2017</t>
  </si>
  <si>
    <t>ABRIL/30/2017</t>
  </si>
  <si>
    <t>Email interno masivo para divulgación.</t>
  </si>
  <si>
    <r>
      <rPr>
        <b/>
        <sz val="11"/>
        <color theme="9" tint="-0.499984740745262"/>
        <rFont val="Arial Narrow"/>
        <family val="2"/>
      </rPr>
      <t xml:space="preserve">Subcomponente / proceso  2                                                                    </t>
    </r>
    <r>
      <rPr>
        <sz val="11"/>
        <color theme="9" tint="-0.499984740745262"/>
        <rFont val="Arial Narrow"/>
        <family val="2"/>
      </rPr>
      <t xml:space="preserve">  Construcción del Mapa de Riesgos de Corrupción</t>
    </r>
  </si>
  <si>
    <r>
      <rPr>
        <b/>
        <sz val="11"/>
        <color theme="9" tint="-0.499984740745262"/>
        <rFont val="Arial Narrow"/>
        <family val="2"/>
      </rPr>
      <t xml:space="preserve">Subcomponente / proceso 1                                          </t>
    </r>
    <r>
      <rPr>
        <sz val="11"/>
        <color theme="9" tint="-0.499984740745262"/>
        <rFont val="Arial Narrow"/>
        <family val="2"/>
      </rPr>
      <t xml:space="preserve"> Política de Administración de Riesgos de Corrupción</t>
    </r>
  </si>
  <si>
    <t>MRC publicado en web.</t>
  </si>
  <si>
    <t>Publicar el mapa de riesgos de corrupción.</t>
  </si>
  <si>
    <t>Estrategia de Participación Ciudadana en la Gestión Pública</t>
  </si>
  <si>
    <r>
      <rPr>
        <b/>
        <sz val="11"/>
        <color theme="9" tint="-0.499984740745262"/>
        <rFont val="Arial Narrow"/>
        <family val="2"/>
      </rPr>
      <t>Subcomponente / proceso 3</t>
    </r>
    <r>
      <rPr>
        <sz val="11"/>
        <color theme="9" tint="-0.499984740745262"/>
        <rFont val="Arial Narrow"/>
        <family val="2"/>
      </rPr>
      <t xml:space="preserve">                                             Consulta y divulgación </t>
    </r>
  </si>
  <si>
    <t>Divulgación del plan anticorrupción y de atención al ciudadano y mapa de riesgos de corrupción.</t>
  </si>
  <si>
    <t>Email masivo y redes sociales para divulgación.</t>
  </si>
  <si>
    <t>Monitoreo del Plan.</t>
  </si>
  <si>
    <t>Registro del monitoreo.</t>
  </si>
  <si>
    <t>02/05/2017
01/09/2017
30/11/2017</t>
  </si>
  <si>
    <r>
      <rPr>
        <b/>
        <sz val="11"/>
        <color theme="9" tint="-0.499984740745262"/>
        <rFont val="Arial Narrow"/>
        <family val="2"/>
      </rPr>
      <t>Subcomponente/ proceso 5</t>
    </r>
    <r>
      <rPr>
        <sz val="11"/>
        <color theme="9" tint="-0.499984740745262"/>
        <rFont val="Arial Narrow"/>
        <family val="2"/>
      </rPr>
      <t xml:space="preserve"> Seguimiento</t>
    </r>
  </si>
  <si>
    <t>Seguimiento del Plan</t>
  </si>
  <si>
    <t>Informes de seguimiento.</t>
  </si>
  <si>
    <t>15/05/2017
14/09/2017
30/11/2017</t>
  </si>
  <si>
    <t>Divulgar la Política aprobada usando medios electrónicos.</t>
  </si>
  <si>
    <t>INSTITUTO DE HIDROLOGIA, METEOROLOGIA Y ESTUDIOS AMBIENTALES</t>
  </si>
  <si>
    <t>AMBIENTE Y DESARROLLO SOSTENIBLE</t>
  </si>
  <si>
    <t>AÑO DE VIGENCIA: 2017</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</si>
  <si>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</si>
  <si>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</si>
  <si>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</si>
  <si>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</si>
  <si>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</si>
  <si>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</si>
  <si>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</si>
  <si>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</si>
  <si>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</si>
  <si>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</si>
  <si>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</si>
  <si>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</si>
  <si>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</si>
  <si>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</si>
  <si>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Tramite</t>
  </si>
  <si>
    <t>Acreditacion de laboratorios ambientales y autorizacion de organizaciones</t>
  </si>
  <si>
    <t>Inscrito</t>
  </si>
  <si>
    <t>De conformidad con el parágrafo 2 del Artículo 2.2.8.10.1.5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</si>
  <si>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Se propone un mecanismo alternativo de comunicación con el usuario, acorde con las tecnologías actuales, en las etapas de solicitud de acreditación y notificación de los actos administrativos</t>
  </si>
  <si>
    <t>La solicitud ingresada por medios electrónicos permite inmediatez en la comunicación y minimiza las barreras de horarios, además de responder a las politicas ambientales de cero papel. 
Los datos abiertos del usuario hacia el IDEAM espera aumenar la efectividad de la revisión preliminar, disminuir el riesgo por digitación de información desde documentos físicos y eliminar reprocesos.
La notificación por medios electrónicos autorizados por el usuario, redunda directamente en los costos de traslado que debe realizar el ente acreditado hasta la ciudad de Bogotá D.C.</t>
  </si>
  <si>
    <t>Tecnológico</t>
  </si>
  <si>
    <t>Recepción de solicitudes, con documentos digitalizados (datos abiertos),  por correo electrónico oficial del grupo de acreditación.
La notificación de actos administrativos al usuario, por medio del correo electrónico autorizado.</t>
  </si>
  <si>
    <t>Subdireccion de Estudios Ambientales (Grupo de Acreditacion)
Apoya: Oficina Asesora de Planeacion (OAP)</t>
  </si>
  <si>
    <t>DATOS DE CONTACTO: OAP: email jlobo@ideam.gov.co; scorredor@ideam.gov.co</t>
  </si>
  <si>
    <t>Calle 25 D No. 96 B - 70 Bogotá D.C. - PBX (571)3527160 - Línea nacional 018000110012</t>
  </si>
  <si>
    <t>Formato Planeación de la Participación</t>
  </si>
  <si>
    <t>Fase del ciclo de la Gestión</t>
  </si>
  <si>
    <t>Objetivo (s) de la actividad</t>
  </si>
  <si>
    <t>Meta/Producto</t>
  </si>
  <si>
    <t>Indicador</t>
  </si>
  <si>
    <t>Diagnóstico</t>
  </si>
  <si>
    <t>Determinar la efectividad de los mecanismos establecidos por la entidad</t>
  </si>
  <si>
    <t>Informe de efectividad de los mecanismos de participación.</t>
  </si>
  <si>
    <t>Efectividad de los mecanismos</t>
  </si>
  <si>
    <t>Formulación/Planeación de politicas, planes, programas o proyectos</t>
  </si>
  <si>
    <t xml:space="preserve">Formular estrategia de Participación Ciudadana en la Gestión Pública. </t>
  </si>
  <si>
    <t xml:space="preserve">Formular estrategia de Participación Ciudadana en la Gestión Pública con el fin de establecer una mayor comunicación entre la comunidad y el Instituto. </t>
  </si>
  <si>
    <t xml:space="preserve">estrategia de Participación Ciudadana en la Gestión Pública del IDEAM. </t>
  </si>
  <si>
    <t xml:space="preserve">Estrategia de Participación Ciudadana. </t>
  </si>
  <si>
    <t>Implementación/ejecución/colaboración</t>
  </si>
  <si>
    <t>Fortalecer un mecanismo de participación de menor efectividad.</t>
  </si>
  <si>
    <t>Fortalecer un mecanismo de participación de menor efectividad con el objetivo de permitir que la ciudadanía tenga mayor incidencia en la gestión del Instituto.</t>
  </si>
  <si>
    <t>Mecanismo de participación fortalecido</t>
  </si>
  <si>
    <t xml:space="preserve">Identificar nuevos mecanismos de participación </t>
  </si>
  <si>
    <t xml:space="preserve">Informe de los mecanismos identificados. </t>
  </si>
  <si>
    <t>Control/Evaluación</t>
  </si>
  <si>
    <t xml:space="preserve">Evaluación y propuesta de mejoras de la estrategia de Participación Ciudadana. </t>
  </si>
  <si>
    <t xml:space="preserve">Documento con evaluación y mejoras respecto a la estrategia de Participación Ciudadana. </t>
  </si>
  <si>
    <t>Documento con evaluación y mejoras</t>
  </si>
  <si>
    <t xml:space="preserve">• Grupo de Atención al Ciudadano 
• Grupo de Comunicaciones
• Oficina Asesora de Planeación </t>
  </si>
  <si>
    <t>Acciones transversales</t>
  </si>
  <si>
    <t xml:space="preserve">Sensibilizar a la ciudadanía en la estrategía y mecanismos de participación del IDEAM. </t>
  </si>
  <si>
    <t xml:space="preserve">Sensibilizar con el fin de generar en la ciudadanía la apropiación de los mecanismos de participación ciudadana. </t>
  </si>
  <si>
    <t>Evidencias de sensibilización (Fotos, listas de asistencia, videos, entre otro).</t>
  </si>
  <si>
    <t>Jornadas de sensibilización realizadas</t>
  </si>
  <si>
    <t>Documento  de caracterización actualizado publicado y socializado.</t>
  </si>
  <si>
    <t>Grupo de Atención al Ciudadano
Grupo de Comunicaciones</t>
  </si>
  <si>
    <t>Actualización de la información en los vínculos de la página web de la entidad en Ley de Transparencia.</t>
  </si>
  <si>
    <t>Monitoreo: Comunicaciones
Remitir a la política Editorial.</t>
  </si>
  <si>
    <t xml:space="preserve">Publicar noticias relacionadas con la gestión de la Entidad, avances y resultados.                                         </t>
  </si>
  <si>
    <t>Permanente.</t>
  </si>
  <si>
    <t>1.5</t>
  </si>
  <si>
    <t>Cortes
30/04/2017
31/08/2017
30/11/2017</t>
  </si>
  <si>
    <t>Información de Ley publicada en página web, link Transparencia.</t>
  </si>
  <si>
    <t>Jefe Oficina Control Interno</t>
  </si>
  <si>
    <t>31-01-17  al 31-12-17</t>
  </si>
  <si>
    <r>
      <rPr>
        <b/>
        <sz val="10"/>
        <color theme="9" tint="-0.499984740745262"/>
        <rFont val="Arial Narrow"/>
        <family val="2"/>
      </rPr>
      <t>Subcomponente 2</t>
    </r>
    <r>
      <rPr>
        <sz val="10"/>
        <color theme="9" tint="-0.499984740745262"/>
        <rFont val="Arial Narrow"/>
        <family val="2"/>
      </rPr>
      <t xml:space="preserve"> 
Diálogo de doble vía con la ciudadanía y sus organizaciones</t>
    </r>
  </si>
  <si>
    <r>
      <rPr>
        <b/>
        <sz val="10"/>
        <color theme="9" tint="-0.499984740745262"/>
        <rFont val="Arial Narrow"/>
        <family val="2"/>
      </rPr>
      <t>Subcomponente 3</t>
    </r>
    <r>
      <rPr>
        <sz val="10"/>
        <color theme="9" tint="-0.499984740745262"/>
        <rFont val="Arial Narrow"/>
        <family val="2"/>
      </rPr>
      <t xml:space="preserve">
Incentivos para motivar la cultura de la rendición y petición de cuentas</t>
    </r>
  </si>
  <si>
    <t xml:space="preserve">Fortalecer las competencias de los funcionarios del IDEAM a través de la capacitaciones presenciales y/o virtuales que se encuentren enfocadas a buenas prácticas de Rendición de Cuentas.                                            </t>
  </si>
  <si>
    <t xml:space="preserve">Hacer reconocimiento público al servidor público del IDEAM que se destaque por la realización de prácticas de Rendición de Cuentas en el cumplimiento de su labor.             </t>
  </si>
  <si>
    <t>Audiencia pública de rendición de cuentas (Presencial): 
(Foro-audiencia pública participativa) para divulgar a la ciudadanía y grupos de interés los resultados de la gestión institucional 2016.</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</si>
  <si>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</si>
  <si>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Grupo de Comunicaciones
•  Subdirección de Hidrología
•  Subdirección de Meteorología
•  Subdirección de Estudios Ambientales
•  Subdirección de Ecosistemas e Información Ambiental</t>
  </si>
  <si>
    <t>Enero-Junio
Julio-Diciembre</t>
  </si>
  <si>
    <t>Participación en 1 FNSC (Feria Nacional de Servicio al Ciudadano)</t>
  </si>
  <si>
    <t xml:space="preserve">Grupo de Atención al Ciudadano
• Áreas Operativas
• Grupo de Gestión documental y Centro de Documentación </t>
  </si>
  <si>
    <t>Publicación de artículo en los medios de divulgación interna con el perfil del funcionario seleccionado.</t>
  </si>
  <si>
    <t>Capacitación interna relacionada con buenas prácticas de Rendición de Cuentas en el cumplimiento de su labor.</t>
  </si>
  <si>
    <t xml:space="preserve">Distinción en 1 evento público anual, de carácter interno, al servidor público que se destaque por la realización de prácticas de Rendición de Cuentas. </t>
  </si>
  <si>
    <t>Documento con evaluación y mejoras respecto a la estrategia de rendición de cuentas.</t>
  </si>
  <si>
    <t>Con base en el comunicado del Departamento Nacional de Planeación -DNP (20178020048251 -Programa Nacional de Servicio al Ciudadano) del pasado 27 de enero de 2017, donde comunica la programación de las Ferias Nacionales del Servicio al Ciudadano para la vigencia 2017, el IDEAM ha participado en dos (2) ferias, el 25 de marzo y el 22 de abril de 2017, en Carmen de Bolivar y en Ipiales, respectivamente, superando la meta propuesta, donde se realiza la divulgación de la gestión de la Entidad.
Se dispone de evidencias fotográficas de los eventos. Adicionalmente, el Instituto ha realizado la respectiva divulgación de los eventos, como es el caso de la noticia del 30 de marzo de 2017, donde el IDEAM, da cuenta del acompañamiento en la feria del municipio de Carmen de Bolivar, con el título "EN 2017 EL IDEAM SIGUE ACOMPAÑANDO A LAS COMUNIDADES DEL PAÍS" (D:\Jaime\PAAC\PACC 2017 GATEC\FNSC 2017\1 - 25 Marzo - El Carmen - Bolivar).</t>
  </si>
  <si>
    <t>"El Grupo de Atención al Ciudadano con el apoyo de las Areas Operativas, ha logrado participar en representación del IDEAM en dos (2) FNSC, organizadas por el DNP así:
1. El Carmen (Bolivar) el 25 de marzo de 2017.
2. Ipiales (Nariño) el 22 de abril de 2017.
Evidencia: FNSC 2017".</t>
  </si>
  <si>
    <t xml:space="preserve">Informe de resultados al seguimiento de la estrategia. </t>
  </si>
  <si>
    <t>Cortes
31/03/2017
30/06/2017
30/09/2017
30/11/2017</t>
  </si>
  <si>
    <t>Mantener actualizada la información dirigida al ciudadano a través de los diferentes canales de Atención al Ciudadano.</t>
  </si>
  <si>
    <t>Informe con reportes de actualización de la información en los Canales de Atención al Ciudadano.</t>
  </si>
  <si>
    <t>Cronograma de capacitaciones.
Actas de reunión con las evidencias.</t>
  </si>
  <si>
    <r>
      <rPr>
        <b/>
        <sz val="11"/>
        <color theme="9" tint="-0.499984740745262"/>
        <rFont val="Arial Narrow"/>
        <family val="2"/>
      </rPr>
      <t xml:space="preserve">Subcomponente 4     </t>
    </r>
    <r>
      <rPr>
        <sz val="11"/>
        <color theme="9" tint="-0.499984740745262"/>
        <rFont val="Arial Narrow"/>
        <family val="2"/>
      </rPr>
      <t xml:space="preserve">                     Normativo y procedimental</t>
    </r>
  </si>
  <si>
    <t>Informe de medición NSU</t>
  </si>
  <si>
    <t>30/06/2017
30/11/2017</t>
  </si>
  <si>
    <t>Implementar acciones de mejora viables producto de análisis de la medición de la NSU.</t>
  </si>
  <si>
    <t>Acciones viables implementadas.</t>
  </si>
  <si>
    <t>Actualizar la información correspondiente a la Ley de Transparencia Artículos 9 y 10.</t>
  </si>
  <si>
    <t>Información actualizada.</t>
  </si>
  <si>
    <t>Indicadores</t>
  </si>
  <si>
    <t>Información validada en los cortes establecidos.</t>
  </si>
  <si>
    <t>Informe de seguimiento de PQRS.</t>
  </si>
  <si>
    <t>Revisar y actualizar de ser necesario el
Registro de Activos de Información según los requerimientos GEL</t>
  </si>
  <si>
    <t>Mantener el Registro de Activos de información actualizado</t>
  </si>
  <si>
    <t>Registro de Activos de información actualizado y publicado</t>
  </si>
  <si>
    <t>Todas la dependencias</t>
  </si>
  <si>
    <r>
      <rPr>
        <b/>
        <sz val="14"/>
        <color theme="9" tint="-0.499984740745262"/>
        <rFont val="Calibri"/>
        <family val="2"/>
        <scheme val="minor"/>
      </rPr>
      <t xml:space="preserve">Subcomponente 4                                                                                        </t>
    </r>
    <r>
      <rPr>
        <sz val="14"/>
        <color theme="9" tint="-0.499984740745262"/>
        <rFont val="Calibri"/>
        <family val="2"/>
        <scheme val="minor"/>
      </rPr>
      <t xml:space="preserve">   Criterio diferencial de accesibilidad</t>
    </r>
  </si>
  <si>
    <t>Realizar revisión de la web institucional en materia de accesibilidad.</t>
  </si>
  <si>
    <t>No. de Incidencias ajustadas/No. Total de Incidencias</t>
  </si>
  <si>
    <t>Generar informe de solicitudes de acceso a la información publicado en la página web del Instituto.</t>
  </si>
  <si>
    <t>Informe de solicitudes de acceso a la información.</t>
  </si>
  <si>
    <t>Determinar la efectividad de los mecanismo de participación de mayor impacto en la Ciudadanía.</t>
  </si>
  <si>
    <t>Identificar nuevos mecanismos de participación con el objetivo de ampliar los medios en los cuales los ciudadanos puedan conocer la información Hidrometeorológica y Ambiental del Instituto.</t>
  </si>
  <si>
    <t>Primer Semestre 2017</t>
  </si>
  <si>
    <t>Al tener en cuenta los comunicados por parte del Grupo de Servicios Administrativos, se evidencia transparencia en las gestiones del área. Sin embargo, se sugiere complementar con las capacitaciones descritas en las acciones, para consolidar de manera objetiva la efectividad de los controles.
Adicional a la falta de consistencia entre los mapas de riesgos de corrupción que se han descrito anteriormente.</t>
  </si>
  <si>
    <t>Manejo indebido de caja menor del IDEAM</t>
  </si>
  <si>
    <t>Incosistencias en los documentos soportes (facturas y recibos) para legalizar pagos por caja menor</t>
  </si>
  <si>
    <t xml:space="preserve">Ante la falta de caja menor, para el período, no se han presentado arqueos. </t>
  </si>
  <si>
    <t>GESTION SERVICIOS ADMINISTRATIVOS</t>
  </si>
  <si>
    <t>Se presenta un adecuado manejo de los controles.</t>
  </si>
  <si>
    <t>Se ha dado cumplimiento a las acciones establecidas.</t>
  </si>
  <si>
    <t>Respuestas en contravención con normatividad vigente, el proceso o conceptos científicos</t>
  </si>
  <si>
    <t>* Deficiencias en la revisión preliminar del trámite.
* Asignación de tareas jurídicas al equipo técnico.
*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</si>
  <si>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</si>
  <si>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Año fiscal 2017</t>
  </si>
  <si>
    <t>Diseñar e implementar un informe técnico único y robusto, que sea acogido en  los actos administrativos,  y en el cual el concepto jurídico se limite a la procedencia y legalidad a otorgar.</t>
  </si>
  <si>
    <t>* Incumplimiento de procedimientos y resoluciones internas del proceso de acreditación (176 de 2003, 0166 de 2006, 1754 de 2009 y 268 de 2015), que generen demora y posible vencimiento en las acreditaciones de los laboratorios.</t>
  </si>
  <si>
    <t xml:space="preserve">* Incumplimiento de procedimientos y resoluciones internas del proceso de autorización (2509 del 2010), que genere </t>
  </si>
  <si>
    <t>* Falta de estimulos profesionales y meritorios al interior del grupo de trabajo.</t>
  </si>
  <si>
    <t>* Problemas económicos financieros.</t>
  </si>
  <si>
    <t>* Deseo de éxito sobrepasando los límites profesionales y éticos.</t>
  </si>
  <si>
    <t>*Inequidad en el proceso de acreditación y autorización de los laboratorios u organizaciones.</t>
  </si>
  <si>
    <t>* Demanda por favoreciemiento particular a un laboratorio u organizaciones.</t>
  </si>
  <si>
    <t>*Mala imagen Institucional.</t>
  </si>
  <si>
    <t xml:space="preserve">*Pérdida de credibilidad del proceso de acredirtación y autorización. </t>
  </si>
  <si>
    <t>*Proceso de capacitación y formación de auditores.</t>
  </si>
  <si>
    <t>*Carta en la que se mencionan vínculos con laboratorios.</t>
  </si>
  <si>
    <t>*Formato M-AC-EA-F004 REQUISITO PREVIO VISITA DE AUDITORES.</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</si>
  <si>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</si>
  <si>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Al disponer de la actualización de los documentos asociados al proceso, se generan acciones que permiten controlar el riesgo.
No se reportan situaciones que permitan considerar la presentación del riesgo.</t>
  </si>
  <si>
    <t>Falta de ética y profesionalismo del funcionario instructor ó de la Primera Instancia Disciplinaria según el caso.</t>
  </si>
  <si>
    <t>Incursión en Falta Disciplinaria Gravísima, al tenor de lo previsto en el Art. 48 No. 17 del CDU.</t>
  </si>
  <si>
    <t>Falta de receptividad de las dependencias del Instituto frente a los informes y seguimientos con recomendaciones realizadas por la Oficina de Control Interno para la mejora contínua.</t>
  </si>
  <si>
    <t>El mejoramiento contínuo en los procesos, se ve afectado contribuyendo a un nivel de susceptibilidad mayor de la corrupción.</t>
  </si>
  <si>
    <t>Inobservancia frente a los fundamentos éticos de un profesional/auditor.
Ausencia de controles efectivos.
Desconocimiento de las normas vigentes sobre la materia a evaluar.
Presiones indebidas/tráfico de influencias y favorabilidad.</t>
  </si>
  <si>
    <t>Falta de credibilidad en la gestión de la Oficina de Control Interno, facilitando la ocurrencia de actos de corrupción.</t>
  </si>
  <si>
    <t>GESTION MEJORAMIENTO CONTINUO</t>
  </si>
  <si>
    <t>Realizar reuniones de apertura y cierre con el lider del proceso y auditados informando los aspectos más relevantes, generando recomendaciones. Procedimiento C-EM-P001 -Auditoria Interna -#6-Actividades 7 a 10.
Formulacion y revisión plan de mejoramiento. Procedimiento C-EM-P002 -Gestion de planes de mejoramiento.</t>
  </si>
  <si>
    <t>Actividades descritas en el procedimiento C-EM-P002 -Gestion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</si>
  <si>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</si>
  <si>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</si>
  <si>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</si>
  <si>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</si>
  <si>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La Oficina de Control Interno desarrolla las acciones que permiten controlar el riesgo, de igual forma, dispone de los indicadores: "Informes de seguimiento a los planes de mejoramiento de cada proceso" y el de "Actas de reuniones de apertura y cierre de auditorías".</t>
  </si>
  <si>
    <t xml:space="preserve">No se han presentado situaciones que permitan considerar la materialización del riesgo. </t>
  </si>
  <si>
    <t>Dadas las reuniones al interior de la Oficina, han quedado en firme los informes, los cuales son revisados por la Jefe de la Oficina de Control Interno, antes de ser enviados a las instancias respectivas.</t>
  </si>
  <si>
    <t xml:space="preserve">Monitoreo de las redes sociales.                                   Cambio periodico de claves.
Politica de Comunicaciones del IDEAM.
Monitoreo de medios de comunicación. </t>
  </si>
  <si>
    <t>Documento análisis del monitoreo de medios.                       Documento estadistico de reporte de las redes  sociales.</t>
  </si>
  <si>
    <t>1. Resolución 2071 del 30 de septiembre de 2015
2.Procedimiento de Atención al Ciudadano.
3. Formato Ordenado de registro PQRS
4. Formatos de Seguimiento PQRS.
5. Formato Reporte  PQRS  por dependencias.</t>
  </si>
  <si>
    <t>1. Lista de asistencia, fotografías, material utilizado. 
2. Correos electrónicos y Formato seguimiento presencial.
3. Actas reuniones grupo A.C.</t>
  </si>
  <si>
    <t>Con base en lo reportado, no se registran situaciones que afecten los controles del riesgo.</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</si>
  <si>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</si>
  <si>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1. Inconsistencias en la informacion suministrada por el Grupo de presupuesto a los diferentes entes de control.
2. Sanciones disciplinarias por parte de los entes de control.
3. Detrimento patrimonial.</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</si>
  <si>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</si>
  <si>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Se evidencia el cumplimiento de las acciones propuestas. </t>
  </si>
  <si>
    <t>Publicación en página web información correspondiente a la Oficina de Control Interno.</t>
  </si>
  <si>
    <t>Pérdida de integridad, disponibilidad y uso inadecuado o indebido de la información.</t>
  </si>
  <si>
    <t>*Realización de las auditorias planeadas en el año.
*Registrar e investigar los incidentes de seguridad reportados.
*Contar con un contrato de custodia de información con Entidad Externa
*Sensibilización a los servidores publicos del Instituto sobre seguridad  de la información.
* Realizar Tip´s de seguridad , para su difusión.</t>
  </si>
  <si>
    <t>Corrupción de Funcionario y/o contratista del grupo de contabilidad y sanciones disciplinarias por parte de los entes de control.</t>
  </si>
  <si>
    <t>Solicitar al Grupo de Talento humano, Control Interno, Oficina Asesora de Planeación o Comunicaciones campañas o actividades de anticorrupción.</t>
  </si>
  <si>
    <t>sirem</t>
  </si>
  <si>
    <t>TRIMESTRAL</t>
  </si>
  <si>
    <t>*Deficiente definición de políticas de uso de las TI.
* No realizar actualzaciones a la política de seguridad y Privacidad de la información.
*Deficiencias en el desarrollo o adquisición de TI.
*Inadecuado acceso de los usuarios a las herramientas informáticas. 
*Falta de una infraestructura tecnológica adecuada.</t>
  </si>
  <si>
    <t>De acuerdo con el seguimiento realizado por la Oficina de Control Interno -OCINT, se sugiere que la Oficina Asesora de Planeación -OPLA, oriente el diligenciamiento y seguimiento a los riesgos de corrupción, mediante el acompañamiento y capacitacion, pertinentes.</t>
  </si>
  <si>
    <t>Teniendo en cuenta que los eventos de reconocimiento a los servidores públicos, se realizan al término de la vigencia, en su oportunidad se aportarán las gestiones al respecto.</t>
  </si>
  <si>
    <t>Al disponer de la actualización de los documentos de control, se generan acciones que permiten mantener bajo control el riesgo. 
Se recomienda verificar la efectividad del control, monitoreando la aplicación de todos los documentos registrados como controles.</t>
  </si>
  <si>
    <t xml:space="preserve">Se requiere mayor empoderamiento sobre las acciones formuladas en el PAAC y el mapa de riesgos de corrupción, por parte de los líderes de proceso, a fin de determinar, no solo, la efectividad de los controles, sino poder realizar ajustes oportunos, a las inconsistencias y/o debilidades evidenciadas. </t>
  </si>
  <si>
    <t>5.1</t>
  </si>
  <si>
    <t>5.2</t>
  </si>
  <si>
    <t xml:space="preserve">"Actividad ya realizada se encuentra en el link https://goo.gl/ZMwYJT". </t>
  </si>
  <si>
    <t>"Actividad ya realizada se encuentra en el link https://goo.gl/wfClPE".</t>
  </si>
  <si>
    <t>AGOSTO/31/2017</t>
  </si>
  <si>
    <t>"Se solicito mediante comunicación del 09 de Agosto por ORFEO 20171010000963  a todas las Dependencias del Instituto la informacion. Actividad ya realizada, las areas reportaron su informacion para la construccion del mapa de riesgos y se encuentra en Ruta: M:\1.COMPARTIDA_IDEAM\PAAC\PAAC Planeación\Mapas de riesgos II Trimestre2017.  Todas las areas comprometidas o responsables de las actividades de cada uno de los componentes del PAAC 2017 reportaron con corte al 31/07/2017 los avances correspondientes, como se describe en cada uno de ellos. Se reporta de manera  consolidada e integral el Monitoreo".</t>
  </si>
  <si>
    <t>"Actividad ya realizada se encuentra en el link https://goo.gl/wRGhkU".</t>
  </si>
  <si>
    <t>"Actividad ya realizada y se encuentra en el link https://goo.gl/41BqhZ La fecha de corte para todas las actividades de comun acuerdo entre la oficina de Planeacion y la Oficina de Control Interno sera el 30/11/2017".</t>
  </si>
  <si>
    <t>OCINT - Seguimiento  02</t>
  </si>
  <si>
    <t>SEGUIMIENTO: CORTE AGOSTO 31 DE 2017</t>
  </si>
  <si>
    <t>AGOSTO DE 2017</t>
  </si>
  <si>
    <t>OCINT - Seguimiento 02</t>
  </si>
  <si>
    <t>"GATEC: En los informes trimestrales de PQRS que se realizan durante el año, se puede evidenciar que la poblacion objetivo del IDEAM, esta compuesta por: Ciudadanos, Docentes, Empresa Privada, Entidades Públicas, Estudiantes, Instituciones Educativas, ONGs y Funcinarios IDEAM. Se realizó documento GUIA DE CARACTERIZACION DE USUARIOS de IDEAM, el cual se estructuró basado en los informes de las PQRS y se evidencia el usuario potencial el Instituto es la Academia; esta GUIA tiene como objetivo principal identificar las características de los usuarios o partes interesadas en productos, trámites y servicios que presta el IDEAM, con el fin de conocer las necesidades y expectativas, como también mejorar su relación con la Entidad y la atención oportuna y pertinente de los requerimientos para el suministro de la información. este documento se encuentra publicado en: http://www.ideam.gov.co/documents/24189/359004/GUIA+DE+CARACTERIZACI%C3%93N+DE+USUARIOS+V1.pdf/f002b89e-e47e-48e8-a316-3a5d71c8d14a.
Para el primer trimestrede 2017, se puede evidenciar que la población objetivo que más consulta la información que genera el IDEAM, es la ACADEMIA con un 53.86%, seguida por los CIUDADANOS en general con un 26.74% y la EMPRESA PRIVADA con un 16.46%.
El IDEAM continúa con la misma metodología para la caracterización de usuarios, la cual se estableció en la implementación de la Estrategia de Servicio al Ciudadano, por cuanto se considera importante saber, la información mínima requerida para establecer quienes son nuestros usuarios y así poder determinar qué tipo de información, es la que más le solicitan al IDEAM y la de mayor uso por parte de nuestros grupos objetivos.  
Como resultado de este análisis se evidencia que la “ACADEMIA” es la población con mayor número de solicitudes asociadas a requerimientos de “SOLICITUD DE INFORMACIÓN O DOCUMENTOS”, y las cuales obedecen a requerimientos de solicitud de información técnica Hidrometeorologica, que reposa en su mayoría en el bando de datos del IDEAM".</t>
  </si>
  <si>
    <t>"La información relacionada con Ley de Transparencia, así como los mecanismos mediante los cuales la ciudadanía puede verificar la Rendición de Cuentas,  están dispuestos a través de la página web, en el link LEY DE TRANSPARENCIA.  Además el Grupo de Comunicaciones realiza periódicamente el monitoreo de dicha información, para validar que esté publicada acorde a los compromisos de cada dependencia. Dicho monitoreo se reporta a través de pantallazos de las diferentes secciones. La evidencia se puede encontrar en la carpeta “evidencias_anticorrupcion_2_trimestre_num_1_2“.</t>
  </si>
  <si>
    <t>En el link https://goo.gl/wRGhkU, se evidencia la publicación de varios documentos:
-Estrategia de participación ciudadana IDEAM 2017 V2;
-Estrategia de participación ciudadana IDEAM 2017;
-IDEAM PAAC 2017 Anexo 1 Mapa de riesgo corrupción MRC;
-IDEAM PAAC 2017 (31/01/2017);
-Participación en la construcción PAAC 2017.
Con relación al mapa de riesgos de corrupción, se reitera lo indicado en el "Subcomponente / proceso 2", del presente documento, relacionado con las modificaciones en los riesgos identificados.
La Oficina Asesora de Planeación -OPLA, mediante correos del 23/01/2017 y 26/01/2017, socializa la construcción del PAAC 2017 y solicita las sugerencias y ajustes que se pudiesen presentar. De igual forma, mediante correo del 14/03/2017, informa que se dispone del PAAC 2017, que está en ejecución y pueden consultar en https://goo.gl/qSkoRC.</t>
  </si>
  <si>
    <t>El Grupo de Comunicaciones, en la permanete gestión de publicación de noticias sobre la gestión institucional y como complemento a las ocho (8) noticias divulgadas de enero a abril/2017, ha publicado en total diez y seis (16), en lo corrido de la vigencia (enero-junio/2017).
La información relacionada con cada uno de los temas presentados, se consolida en la página web institucional (https://goo.gl/dtJvhf).</t>
  </si>
  <si>
    <t>"Se han publicado once (11) noticias en la página web del IDEAM (Sección Sala de Prensa), en las que se da a conocer la gestión del Instituto:
* Consejo Departamental de Gestión del Riesgo en Boyacá (disponible en goo.gl/c5CHRN).Boyacá, abril 10 de 2017. 
* Participación en Consejo Departamental de Gestión del Riesgo en Casanare (disponible en goo.gl/GzHi31). Bogotá, 
* Lanzamiento informe Degradación de suelos por erosión y salinización (disponible en goo.gl/1jlqYs). Bogotá, abril 20 de 2017.
* Participa , conoce y ayúdanos a mejorar. (disponible en goo.gl/MxKabC) Bogotá, Abril 25 de 2017
* Comunidades se apropian de la infonrmación del IDEAM (disponible en goo.gl/poU1hz). Bogotá, abril 28 de 2017
*  Autoridades ambientales participan activamente en el fortalecimiento del SIAC (disponible en goo.gl/jnWe78). Bogotá, mayo 18 de 2017
* Mesa nacional de control ambiental y lucha contra la deforestación (disponible en goo.gl/gG6MhA). Bogotá, junio 1 de 2017
* El 100% de los municipíos de Colombia tienen algún grado de riesgo por cambio climático (disponible en goo.gl/HWtcuZ). Bogotá, jnio 14 de 2017
* Participa en la convocatoria Estado Joven (disponible en goo.gl/s6KyQL). Bogotá, junio 14 de 2017
* Seguimiento Tormenta Tropical BRET (disponible en goo.gl/aeNsQd). Bogotá, junio 19 al 21 de 2017
* El IDEAM publica la resolución 1316 de 2017 (disponible en goo.gl/kVAPWi). Bogotá, junio de 2017".</t>
  </si>
  <si>
    <t>"Para el segundo trimestre de 2017, el Grupo de Comunicaciones realizó trece (13) piezas multimedia, las cuales se divulgaron principalmente en la cuenta de Twitter, que es uno de los canales de comunicación con los que cuenta la entidad: 
* Consulta el estado del tiempo en  todo el mundo. Abril 5 de 2017
* "Nuestros bosques son más que madera" - Boletín de Alertas Tempranas. Abril 6 de 2017
* Participe en la encuesta "Degradación de suelos por erosión y salinización". Abril 7 de 2017
* "¿Sabes cuáles son los meses que más llueve en tu departamento?" Abril 10 de 2017
*Las nubes, Día del Meteorólogo. Abril 11 de 2017.
* Instalación estación meteorológica en poblado arhuaco "Kankawarka". Mayo 3 de 2017
* Encuesta proyectos de inversión 2018. Mayo 9 de 2017
* "¿Sabes qué departamento presenta la mayor velocidad del viento en promedio anual?". Mayo 30 de 2017
* Inicio de temporada de huracanes. Junio 1 de 2017
* Entrega del Décimo boletin de Alertas Tempranas de Deforestación. Junio 7 de 2017
* Director del IDEAM destaca la importancia del "Análisis de Vulnerabilidad y Riesgo por Cambio Climático en Colombia". Junio 21 de 2017
* Evalúe nuestros servicios. Junio 28 de 2017
* En temporada de lluvias, no te confíes. Junio 28 de 2017
- La evidencia se puede encontrar en la carpeta “evidencias_anticorrupcion_2_trimestre_num_1_4".</t>
  </si>
  <si>
    <t>"la Oficina de Control Interno tiene publicada su informacion en la pagina web, link de transparencia".</t>
  </si>
  <si>
    <t>"El día 6 de junio de 2017 se realizó reunión de preparación para la Audiencia Pública de Rendición de Cuentas, contando con la participación de la Oficina Asesora de Planeación y los grupos de Atención al Ciudadano, Talento Humano y Comunicaciones. En esta reunión se estableció la necesidad de divulgar el informe de gestión de la entidad, determinar las necesidades de información de los ciudadanos y la caraterización de usuarios. Esta reunión  previa se cuenta como insumo para definir las necesidades para la realización de la Audiencia Pública de Rendición de Cuentas por parte de la Dirección General. 
Adicionalmente, en el tercer trimestre de 2017, se ha dado a conocer la gestión de la entidad, los productos y resultados,  a través de diferentes eventos en donde hemos contado con la asistencia de ciudadanía y además se ha contemplado dentro de los mismos un espacio para que la comunidad formule sus preguntas y sean respondidas y al mismo tiempo reciba información sobre los productos de la entidad.                                                                                                                                                                                                                                                                                                                                                    
- Lanzamiento informe Degradación de Suelos por Erosión y Salinización  (Abr 20)
- Entrega Décimo Boletín de Alerta Temprana por Deforestación (Jun 1) 
- Lanzamiento Informe Análisis Vulnerabilidad al Cambio Climático (Jun 14) 
Las evidencias de la gestión de Audiencia Pública de Rendición de Cuentas y de los eventos adicionales se encuentran en la carpeta "evidencias_anticorrupcion_2_trimestre_num_2_1"</t>
  </si>
  <si>
    <t>"Entendiendo como "Foro Virtual" un espacio de interacción entre el IDEAM y la Ciudadanía,  en el que las personas pueden formular sus inquietudes o hacer aportes, que son respondidos por la entidad, entre abril y junio de 2017, hemos realizado dos (2) Foros Virtuales enmarcados en el formato de transmisión de "Facebook Live",  en los cuales hemos tenido personas conectadas, interacciones y comentarios con inquietudes o sugerencias que han sido contestadas por la persona encargada del Grupo de Comunicaciones (Comunity Manager):
* Lanzamiento Informe Degradación de suelos por erosión y salinización. Abril 20 de 2017. Tuvimos 663 personas conectadas. Transmisión disponible en https://www.pscp.tv/IDEAMColombia/1yNGaqaeRrlGj?t=6
* Lanzamiento Informe Análisis de Vulnerabilidad y Riesgo por Cambio Climático. Junio 14 de 2017. Tuvimos  737 personas conectadas. Transmisión disponible en http://www.ideam.gov.co/colombia-en-riesgo-por-cambio-climatico-nuevas-herramientas-de-gestion-para-la-adaptacion".</t>
  </si>
  <si>
    <t>"GRUPO DE COMUNICACIONES: Se tiene previsto realizar la selección del usuario durante el tercer trimestre de 2017. Actividad que tiene vigencia hasta el 30/11/2017.
GATEC: El Grupo de Atención al Ciudadano ha venido adelantando el seguimiento y análisis de las estadísticas trimestrales del 2017, para poder Identificar uno de los usuarios que más consulta la información del IDEAM y otro que haga uso de la misma; así las cosas partiendo de las estadisticas que se consolidaron para el "I Trimestre" de 2017 se determinaron dos usuarios a los cuales se les realizará el respectivo reconocimiento . Este Ejercicio se repetirá  una vez finalizado el "IIITrimestre" y se hará el reconocimiento a los dos usuarios en la primera semana del mes de noviembre de 2017".</t>
  </si>
  <si>
    <t>"A través de la Revista Interna del IDEAM, IDEAMBIENTE, en la sección "Un día con" y en  los diferentes artículos  destinados al reconocimiento de los funcionarios, el Grupo de Comunicaciones del IDEAM  ha exaltado la actividad, cotidianidad y aporte de algunos funcionarios del Instituto, frente al tema de Participación Ciudadana.                                                                                                                          * IDEAMBIENTE edición mayo de 2017, la sección "Un día con" se hizo con el Jefe de la OSPA, Christian Euscátegui, en donde se refleja la labor realizada por el funcionario en pro de la participación ciudadana desde su oficina. La evidencia de esta publicación se encuentra en la ruta https://issuu.com/ideaminstituto0/docs/ideambiente_mayo_2017_issue".</t>
  </si>
  <si>
    <t>"EL Grupo de Atención al Ciudadano con el apoyo del Grupo de Comunicaciones adelantaron la capacitación del 27 junio la cual estuvo enfocada a los temas puntuales de PARTICIPACIÓN Ciudadana y RENDICIÓN de Cuentas".</t>
  </si>
  <si>
    <t>"Teniendo en cuenta el corte estipulado para la actividad, 30/11/2017, a la fecha aún no se ha realizado el reconocimiento público del servidor publico.Se esta identificando al interior de la Entidad".</t>
  </si>
  <si>
    <t>"Se realizo un diagnostico de la Rendicion de Cuentas del año anterior por parte de la Oficina de Planeacion , con algunas recomendaciones para la Rendicion de Cuentas del presente año; la cual se efectuara  el 31 de Agosto del año en curso y basados en este ejercicio se elaborara un documento con evaluacion y mejoras a la estrategia planteada".</t>
  </si>
  <si>
    <t>"A la fecha se tiene actualizada la informacion correspondiente a la ley 1712 del 06 de marzo de 2014 Ley de Transparencia y Acceso a la informacion publica correspondiente a los articulos 9 y 10, de la mencionada ley. Se atendio el memorando enviado por la Oficina de Control Interno, de abril de 2017".</t>
  </si>
  <si>
    <t>"Para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A la fecha se encuentra publicado el informe del l trimestre de 2017. en el siguiente link https://goo.gl/hljCrg.
Para la vigencia 2017 se han publicado en la página web institucional los informes de PQRS correspondientes a primer y segundo trimestre de 2017  En el siguiente link  https://goo.gl/UMoxwK".</t>
  </si>
  <si>
    <t>A la fecha se han publicado los informes correspondientes al I y II TRIMESTRE/2017 (Enero a Marzo y Abril a Junio), en la página WEB del IDEAM (https://goo.gl/Y59Wmw y https://goo.gl/UMoxwK).
Se debe revisar y ajustar la fecha programada para el informe del IV TRIMESTRE/2017 (Octubre a Diciembre).</t>
  </si>
  <si>
    <t>"De acuerdo con el procedimiento para la actualización de la TRD, (A-GD-1002) la necesidad debe surgir de la dependencia usuaria de la TRD quien solicita al Grupo de Gestión Documental realizar la gestión.  Sin embargo los 577 registros que se citan , corresponden a la cantidad de evidencias (documentos o registros) del registro de activos de información. Desde enero a la fecha, por solicitud de las dependencias se han actualizado las TRD de las siguientes oficinas:
• Grupo de Planeación Operativa
• Grupo de Atención al Ciudadano
• Dirección General
• Grupo de Administración y Desarrollo de Talento Humano
• Oficina de Control Interno
• Oficina Asesora Jurídica
• Grupo de Meteorología Aeronáutica
• Grupo de Gestión Documental y Centro de Documentación
• Grupo de Servicios Administrativos
• Grupo de Comunicaciones
• Grupo de Laboratorio de Calidad Ambiental
En complemento de lo anterior se expidió la Resolución 1236 del 31 de mayo de 2017 por la cual se aprueban las TRD".</t>
  </si>
  <si>
    <t>En la página web institucional se evidencia el link LEY DE TRANSPARENCIA, donde se presentan las diferentes categorías de información (20), entre los que se encuentra el de REGISTRO DE PUBLICACIONES GESTION DE INFORMACION PUBLICA, el cual contiene parámetros como el de Registro de activos de información, entre otros (https://goo.gl/WSP3hY).
Se evidencian 577 registros de las Series y Subseries documentales de las dependencias del Instituto, conforme a las Tablas de Retención Documental. Se sugiere revisar, la actualización de las TRD, ya que para el caso de la Oficina de Control interno, se presentan algunas diferencias con las TRD vigentes (Se cambió COMITES por ACTAS, falta número de subserie de INFORMES DE GESTION). 
Al indicar que se han actualizado TRD, se debe revisar y actualizar la resolución 1236/2017.</t>
  </si>
  <si>
    <t>"Documento anexo De acuerdo a lo informado, quedan por resolver 25 incidencias de usabilidad en el portal Institucional".</t>
  </si>
  <si>
    <t>"Para efectos de que la ciudadanía se mantenga actualizada sobre las solicitudes de acceso a la información, el Grupo de Atenciòn al Ciudadano publica de manera trimestral dichos informes.
A la fecha se encuentran publicados los informes del primer y segundo trimestre de 2017.
 En los siguientes  link  https://goo.gl/UMoxwK y en el link https://goo.gl/hljCrg".</t>
  </si>
  <si>
    <t>A la fecha se han publicado los informes correspondientes al I y II TRIMESTRE/2017 (Enero a Marzo y Abril a Junio), en la página WEB del IDEAM (https://goo.gl/Y59Wmw y https://goo.gl/UMoxwK).
Se debe revisar y ajustar la fecha programada para el informe del IV TRIMESTRE/2017 (Octubre a Diciembre).
Dada la similitud de los avances y resultados de la presente actividad con la actividad del Subcomponente 2 del presente documento, se sugiere revisar la formulación y alcance de las mismas, con el propósito de no generar duplicidad o repetición de las gestiones adelantadas para su cumplimiento.</t>
  </si>
  <si>
    <t>"El Grupo de Atención al Ciudadano reportó al DNP en el mes de julio de 2017, los avances del PLAN  DE ACCIÓN 2016 – 2017 para el mejoramiento de la Atención al Ciudadano del Instituto; este informe presentó resultados muy positivos en el desarrollo de la estrategia de mejoramiento, ya que se tuvieron  en total 36 acciones de las cuales a la fecha de corte del informe presentado, 29  de ellas se encontraban cumplidas, 6 se encuentran en proceso y 1 (una) no se puede cumplir por que depende de la inversión de recursos, con los que no cuenta la entidad en este momento. 
Por otra parte el Grupo de Atención al Ciudadano sigue implementando acciones como parte de la estrategia de servicio al ciudadano, en pro de mejorar el nivel de satisfacción de los usuarios y la calidad del servcio".</t>
  </si>
  <si>
    <t>La Oficina Asesora de Planeación -OPLA, en el marco del monitoreo al Plan Anticorrupción y de Atención al Ciudadano -PAAC 2017, solicitó mediante memorando 20171010000963 del 09/08/2017, los avances realizados por las dependencias sobre su cumplimiento. Se enfatizó en "...los mapas de riesgos, su monitoreo, seguimiento y evaluación a todas las actividades y poder así detectar alertas tempranas de riesgo a las acciones e impedir que los riesgos se materialicen".
Se indicó además, por parte del representante de OPLA, que el reporte de acciones y consecuente monitoreo para el segundo cuatrimestre/2017, se realizó de manera concertada con cada área, donde consignaban y evaluaban conjuntamente las evidencias de su desarrollo.
Pese a lo anterior, se sugiere respetuosamente a OPLA, fortalecer el seguimiento y las consecuentes orientaciones que dicha área pueda aportar o deba realizar, en relación con los avances registrados por las dependencias responsables, en el desarrollo de cada actividad.</t>
  </si>
  <si>
    <t>Se aportó el documento "Guía de caracterización de usuarios", el cual dispone de la identificación de usuarios teniendo en cuenta variables demográficas e intrísecas. Para ello, se identificaron parámetros como "Tipo de Usuario", "Tipo de Solicitudes" y "Canales de Atención". Por lo anterior y basados en los datos registrados en las diferentes matrices de PQRS del año 2016 y primer trimestre de 2017, se determinó que el mayor porcentaje de solicitudes fueron realizadas por personas naturales. La población objetivo que más consulta es la ACADEMIA, asociadas a requerimientos de SOLICITUD DE INFORMACIÓN y las cuales obedecen a técnica Hidrometeorológica, en cuanto a tipo de usuario.
De otra parte, la de mayor requerimiento es la "SOLICITUD DE INFORMACIÓN Y DOCUMENTOS", y el canal más utilizado el " WEB (MÓDULO DE SOLICITUD DE INFORMACIÓN HIDROMETEOROLÓGICA)" (https://goo.gl/E5Hp4K).
Se sugiere de manera respetuosa, revisar lo indicado en el punto "2. OBJETIVOS ESPECIFICOS" de la guía citada, sobre "Identificar características de los usuarios que acuden a los servicios el IDEAM", así como el de "Identificar los perfiles de los ciudadanos que consultan nuestra información", con el propósito de aclarar su alcance.
De otra parte, se sugiere revisar la caracterización de la población objetivo de cada uno de los procesos institucionales para contar con una caracterización integral y completa.</t>
  </si>
  <si>
    <t>"Para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A la fecha se encuentra publicado el informe del l trimestre de 2017. en el siguiente link https://goo.gl/hljCrg.
Para la vigencia 2017 se han publicado en la página web institucional los informes de PQRS correspondientes a primer y segundo trimestre de 2017 En el siguiente link https://goo.gl/UMoxwK".</t>
  </si>
  <si>
    <t>En la vigencia 2017, se han publicado los informes del primer y segundo trimestre/2017 (https://goo.gl/Y59Wmw).
Se debe revisar y ajustar la fecha programada para el informe del IV TRIMESTRE/2017 (Octubre a Diciembre).</t>
  </si>
  <si>
    <r>
      <t xml:space="preserve">"En lo que va corrido del año 2017 se han realizado 11 capacitaciones asi: 
1. 12 enero Acredtación de Laboratorios
2. 7 febrero Estudios Ambientales
3. 29 marzo Hidrología SIRH 
4. </t>
    </r>
    <r>
      <rPr>
        <u/>
        <sz val="12"/>
        <color rgb="FF000000"/>
        <rFont val="Arial"/>
        <family val="2"/>
      </rPr>
      <t>10 Mayo Taller GAC IDEAM</t>
    </r>
    <r>
      <rPr>
        <sz val="12"/>
        <color rgb="FF000000"/>
        <rFont val="Arial"/>
        <family val="2"/>
      </rPr>
      <t xml:space="preserve">
5. 17 Mayo Taller Lenguaje de Señas Colombiano
6. 16 junio Control Interno
7.  27 junio PARTICIPACIÓN Ciudadana y RENDICIÓN de Cuentas
8.  6 julio Hidrología
9.  21 julio Acreditación de Laboratorios
10. 3 agosto Documentacion - Control Disciplinario
11. 9 agosto Talento Humano
Adicionalmente el Grupo de Atención al Ciudadano diseñó un Plan de Capacitación con énfasis en “ATENCIÓN AL CIUDADANO”, la cultura de servicio al ciudadano y protocolos de atenciòn y sensibilizaciòn,  para la vigencia 2017, constituyéndose como un instrumento que determina las prioridades de capacitación en la materia, para los funcionarios y contratistas del IDEAM. 
Dicho Plan, es de aplicación para todo el personal que trabaja en el IDEAM y el cual debe dar cumplimiento al proceso de ATENCIÓN AL CIUDADANO (PQRS) por medio del cual se busca, la calidad del servicio, la calidad de las respuestas emitidas y la oportunidad de las mismas en los términos de ley.
Objetivos principales del Plan son:
• Preparar al  personal del IDEAM, para la ejecución eficiente de sus responsabilidades y las que tiene que ver con la ATENCIÓN AL CIUDADANO
• Modificar actitudes para contribuir a crear un clima de trabajo satisfactorio, incrementando la motivación de los funcionarios y haciéndolos más receptivos a la supervisión y acciones relacionadas con ATENCIÓN AL CIUDADANO.
• Atender los lineamientos establecidos en la ley  a través  del Grupo de Atención al Ciudadano como facilitador para atender a tiempo la contestación de las PQRS, como medio de comunicación efectivo entre el IDEAM y el ciudadano tendiente a brindar a los usuarios internos, capacitación en la atención y respuesta de las PQRS de manera oportuna, eficaz, eficiente y con calidad".</t>
    </r>
  </si>
  <si>
    <t>"El Grupo de Atenciòn al ciudadano realizó el INFORME REPORTES DE ACTUALIZACIÓN DE LA INFORMACIÓN EN LOS CANALES DE ATENCIÓN AL CIUDADANO – II TRIMESTRE DE 2017, en el cual se detallan los canales disponibles actualmente a los usuarios. por medio de dichos canales el IDEAM busca ofrecer a todos los usuarios del Instituto, una orientación oportuna, trato amable y respuesta efectiva a las solicitudes allegadas, el informe da cuenta de los diferentes canales de atención".</t>
  </si>
  <si>
    <t>"Las PQRS fueron atendidas en su gran mayoría dentro de los terminos establecidos por la ley, esta actividad se efectúa por medio del seguimiento detallado de forma presencial y virtual, que se lleva a cabo en todas la dependencias que tengan asignadas peticiones.
El informe del segundo trimestre del año 2017, da cuenta de la persistencia en la gestión realizada a las PQRS,logrando mantener el 99.66% de efectividad, teniendo como meta, lograr el 100%.
Por otra parte el Grupo de Atención al Ciudadano en cumplimiento a la Resolución Interna 2628 del 18 de noviembre de 2016, “Por medio de la cual se deroga la Resolución N° 2071 del 30 de  septiembre del 2015 y se establece el procedimiento interno para peticiones, quejas, reclamos y sugerencias en el Instituto de Hidrología, Meteorología y Estudios Ambientales -IDEAM- y se regulan mecanismos para la atención de las peticiones verbales”, en lo relacionado con sus Artículos 28, 29 y 30, el Grupo de Atención al Ciudadano realizó lo pertinente en su competencia para dar cumplimiento a dichos artículo, por lo anterior, se han generado dos reportes en lo corrido del 2017 a la Secretaría General en lo correspondiente a solicitudes por fuera de término, por medio de comunicación oficial, con el radicado: 20172090000583 y 20172090001183".</t>
  </si>
  <si>
    <t>Se evidenciaron los memorandos 20172090000583 y 20172090001183 del 25-04-2017 y 28-07-2017, respectivamente, suscritos por GATEC y dirigidos a la Secretaría General en cumplimiento a los artículos 28, 29 y 30, de la Resolución Interna 2628 de 2016, correspondiente a solicitudes por fuera de términos.
En la vigencia 2017, se han publicado los informes del primer y segundo trimestre/2017 (https://goo.gl/Y59Wmw).
Se debe revisar y ajustar la fecha programada para el informe del IV TRIMESTRE/2017 (Octubre a Diciembre).</t>
  </si>
  <si>
    <t>"Esta actividad de encuentra en desarrollo y se cerrará en 31 de agosto de 2017; los resultados serán publicados en la primer semana de septiembre de 2017. Una vez se publique el informe de resultados se analizarán la acciones viables a implementar.
https://docs.google.com/forms/d/e/1FAIpQLSe94m8TiuwxZdaPDbSZK6P8JZKHrOnAlHA-kNOk4vQbIqlUGQ/viewform".</t>
  </si>
  <si>
    <t>Durante la vigencia 2017, el Grupo de Comunicaciones -GCOM, ha divulgado 22 piezas multimedia (nueve (9) de enero a marzo/2017 y trece (13) de abril-junio/2017), principalmente en la cuenta de Twitter, que es uno de los canales de comunicación con los que cuenta la entidad (M:\1.COMPARTIDA_IDEAM\PAACAGT2017\PAAC_Comunicaciones\evidencias_anticorrupcion_junio_comunicaciones\evidencias_anticorrupcion_2_trimestre_num_1_4).</t>
  </si>
  <si>
    <t>En la página web institucional se evidencia el link LEY DE TRANSPARENCIA, donde se presentan los elementos de norma (20), como el de INFORMES, entre otros (http://www.ideam.gov.co/web/atencion-y-participacion-ciudadana/ley-de-transparencia), donde se presentan las publicaciones, conforme las responsabilidades de la Oficina de Control Interno -OCINT:
-Reportes de Control Interno.
-Informe Congreso de la República.
-Auditorías externas liberadas -CGR.
En dichos campos, se incluyen Subcarpetas con información relacionada a: - Actas-Informes de Audiencia Pública; Auditorías Internas; Informe pormenorizado de control interno; Rendición de la cuenta a la Contaloría; SIRECI -Avance plan de mejoramiento, entre otros). En la vigencia 2017, en la subcarpeta Auditorías Internas, a la fecha del presente seguimiento se dispone de quince (15) documentos.</t>
  </si>
  <si>
    <t>En reunión del 06/06/2017, se realiza la "Definición de actividades relacionadas con la Audiencia Pública de Rendición de Cuentas", para adelantar la planeación de la "Audiencia Pública de Rendición de Cuentas del IDEAM vigencia 2016-2017", en la cual se determinaron los lineamientos generales del proceso de planeación de la audiencia, donde se establecieron las actividades básicas, como: 1. Diagnóstico; 2. Caracterización de usuarios;3. Necesidades de información y 4. Capacidad operativa y de recursos.
Posteriormente, en reunión del 10/08/2017, se presentaron los resultados de las actividades previstas con la siguiente información: -Envío por correo electrónico de la invitación a la audiencia a todas las bases con las que se cuenta (Grupo Comunicaciones). -Divulgación de la invitación a través de los medios internos (intranet, correo electrónico, wallpaper, cartelería digital). -Publicación en redes sociales (Twitter, Facebook, Instagram) la encuesta de definición de necesidades de información de la ciudadanía, la cual ha contado con 95 participaciones en el período comprendido entre el 2 de agosto (fecha de publicación de la encuesta) y el 10 de agosto (fecha de corte). -Video de una encuesta cara a cara con 26 personas consultándoles sobre el IDEAM y los productos sobre los cuales esperarían tener más información. -Publicación de una nota de prensa en la página web. Se aportaron las respectivas actas de las reuniones. 
La fecha de la audiencia se estableció para el 31 de agosto de 2017, en el auditorio de la sede central del IDEAM.
Adicionalmente, se han adelantado actividades que permiten disponer de espacios de interlocución con la ciudadanía; eventos en los cuales se da cuenta de la gestión del IDEAM.
Se dispone de los listados de asistencia a los eventos registrados (M:\1.COMPARTIDA_IDEAM\PAAC AGT2017\PAAC_Comunicaciones\evidencias_anticorrupcion_junio_comunicaciones\evidencias_anticorrupcion_2_trimestre_num_2_1).
De otra parte, en la página web institucional - LEY DE TRANSPARENCIA/FORMULACION PARTICIPATIVA/Rendición de Cuentas (http://www.ideam.gov.co/web/atencion-y-participacion-ciudadana/rendicion-cuentas), se han dispuesto, entre otras, las respuestas de las audiencias anteriores sobre los productos de la entidad.</t>
  </si>
  <si>
    <t>La Secretaría General, convoca y lidera reuniones,donde se revisan los lineamientos para el cumplimiento de la normativa dispuesta en la Ley 1712/2014, Decreto 1081/2015 y artículo 3 de la Resolución MinTic 3564/2015 (Estándares para publicación y divulgación de la información -Anexo 1).
En la página web institucional se evidencia el link LEY DE TRANSPARENCIA, donde se presentan las diferentes categorías de información (20), como:  PROCESO DE PAZ Y PLEBISCITO, ESTRUCTURA ORGANICA, PRESUPUESTO, PLANEACION, ADQUISICIONES Y COMPRAS, TRAMITES Y SERVICIOS, FORMULACION PARTICIPATIVA, INFORMES, entre otros.
Lo anterior, permite indicar que se cuenta con los lineamientos generales requeridos por la norma (estructura) -http://www.ideam.gov.co/web/atencion-y-participacion-ciudadana/ley-de-transparencia.
Con relación a las acciones de mejoramiento, producto del informe de la Oficina de Control Interno (memorando 20171030000853 -18/04/2017), se reporta por parte del líder de la consolidación de las mejoras (Grupo de Atención al Ciudadano), que la Secretaría General del Instituto, adelantó una reunión con los responsables de la información, para dar cumplimiento a la normativa, de la cual se produjo un inventario con la actualización de cada uno de los elementos de información, donde se indicó que estaban pendientes siete (7) acciones por cumplir, indicando que las acciones sobre la sugerencia de "Validación de campos: El formulario permite validar si existen errores en el diligenciamiento; adicionalmente, permite la radicación con elementos faltantes. Se recomienda incluir la opción de que en el acuse de recibido informe sobre los requisitos/documentos faltantes",  y el de "Campos mínimos del formulario: Se cuenta con los siguientes aspectos requeridos por la norma: Tipo de solicitud, primer nombre, ... Observaciones: * En tipo de solicitante:  Se debe crear la opción niños, niñas, adolescentes y apoderados. * En tipo de identificación: Se debe crear la opción CC, CE, RC, TI y otro. * En teléfono fijo y movil se encuentra en una sola opción, se recomienda separarlos. * Habilitar opción/campo para elegir el medio de respuesta. * Habilitar opción/campo "Información sobre posibles costos asociados a la respuesta", no son viables, dadas las implicaciones presupuestales; las restantes seis (6) acciones están en proceso; entre éstas últimas se destaca la del "Indice de información Clasificada y Reservada", que se encuentra pendiente por aclarar, ya que con base en el artículo 40 del Decreto 103 de 2015, no se han definido algunas características (Contenido del Índice de información Clasificada y Reservada), que deben ser referenciadas en el documento.
Al respecto, se dispone del memorando 20161020001593 del 08ABR16, suscrito por la Oficina Asesora Jurídica del IDEAM, donde manifesta que "...de acuerdo con la información suministrada por las dependencias del IDEAM, la información que se relaciona en el inventario de información generada por esta entidad no goza de reserva legal o constitucional por lo cual se considera de libre acceso al público" (https://goo.gl/XWYAy1).
También se registra la publicación de "Información clasificada reservada IDEAM" en el link https://goo.gl/1brCdJ.
En el monitoreo realizado por la Oficina Asesora de Planeación -OPLA, no se aportaron las evidencias de la confrontación en el cumplimiento de las acciones relacionados con el memorando 20171030000853 -18/04/2017, por lo que se sugiere, que OPLA, registre en el seguimiento periódico, las observaciones pertinentes sobre su desarrollo.
Aunque el Grupo de Comunicaciones adelanta las gestiones de monitoreo desde su alcance (M:\1.COMPARTIDA_IDEAM\PAACAGT2017\PAAC_Comunicaciones\evidencias_anticorrupcion_junio_comunicaciones\evidencias_anticorrupcion_2_trimestre_num_1_2); tambien es cierto que se requiere de manera permanente, la revisión y actualización de la información, por cada uno de los responsables, de acuerdo a los parámetros de las normas legales vigentes.</t>
  </si>
  <si>
    <t>Se evidenció en la página web institucional el link de accesibilidad (http://www.ideam.gov.co/#), el cual dispone además de Herramientas y Portales IDEAM. Lo anterior permite el acceso a personas con limitaciones de la visión.
En el período con corte a 30/04/2017 no se reportaron incidencias, sin embargo, en el reporte del presente período (JUL/2017), de acuerdo al informe TAWDIS, registran 93 inconsistencias de usabilidad, de las cuales se han arreglado 68 imágenes reportadas en el mismo informe.
Por lo anterior, se resalta la permanente gestión de seguimiento e implementación de acciones de mejoramiento por parte del responsable.</t>
  </si>
  <si>
    <t>Monitoreo a 31/07/2017</t>
  </si>
  <si>
    <t>"Se realizo la Estrategia de Participación Ciudadana del Instituto la cual en su diagnostico se ve la efectividad de los diferentes canales de comunicación y   procesos participativos del instituto, se publico  la estrategia en el siguiente link   https://goo.gl/jv3HlA".</t>
  </si>
  <si>
    <t>"Se realiza diferentes escenarios de divulgación y participación ciudadana, como hacer presencia en diferentes  escenarios en temas inherentes al instituto, traer a colegios a recibir información del instituto, hacer trabajo de campo en puntos ancla donde se pregunta  a la ciudadania sobre  la labor del IDEAM".</t>
  </si>
  <si>
    <t>"se realiza entrevista a la ciudadania sobre que es el IDEAM y se les da información sobre temas de deforestación, cambio climatico, entre otros".</t>
  </si>
  <si>
    <t>"En este momento se encuentra en etapa de implementación y luego se realizara la evaluación y las posibles mejoras de la estrategia , la fecha para su culminacion es el 30/11/2017".</t>
  </si>
  <si>
    <t>No se registran acciones de evaluación, dada la fecha de elaboración (Abril/2017) a la fecha.</t>
  </si>
  <si>
    <t>NA</t>
  </si>
  <si>
    <t>Reporte Subdirección Estudios Ambientales -Oficina Asesora de Planeacion</t>
  </si>
  <si>
    <t>"De acuerdo con lo establecido en la estrategia anti trámites para el grupo de acreditación de laboratorios, se han ejecutado las siguientes actividades:
1. Asignación a los evaluadores junior de la revisión del contenido del formato de solicitud de acreditación en hoja de cálculo (validación del listado de variables y métodos), marzo de 2017.
2. Resultado de la revisión del contenido del formato (listado de variables) de acuerdo con las respuestas de los entes normalizadores como Standard Methods y ASTM. Desde marzo de 2017 a la fecha.
3. Establecimiento de un archivo único para el registro de los datos de notificación de los usuarios de acreditación, enero de 2017.
4. Asignación de la administración de la base de datos de notificación a los evaluadores junior, lo cual que permite actualizar los datos de notificación personal a notificaciones por medios electrónicos y tener disponible dicha información para uso diario, evitando reproceso en la revisión de los expedientes, desde marzo de 2017.
5. Revisión de la base de datos de notificaciones para los usuarios de acreditación, para alinearla con la documentación legal requerida mayo de 2017.
La Oficina Asesora de Planeacion considera que sobre los avances presentados en la estrategia Antitramites se tiene que:
El formato de solicitud de acreditaciòn en hoja de cálculo se espera poner  a disposición de los usuarios en octubre de 2017 subiendolo a la página del IDEAM y solicitando el cambio en el SI VIRTUAL. Sólo a partir de Octubre se lograría evidencias del trámite con este nuevo formato digital. Avance en un 30%
Sobre la notificación de actos administrativos al usuario por medios electrónicos, se puede presentar un avance del 50%, ya que no se ha logrado que la totalidad de los 230 usuarios hagan la autorización a tiempo. La fecha de finalizacion de dicha actividad vence el 29/12/2017".</t>
  </si>
  <si>
    <t>Se reporta la realización de cinco (5) foros virtuales durante la vigencia 2017, (tres (3) de enero a marzo/2017 y dos (2) de abril-junio/2017).
El "Informe Degradación de suelos por erosión y salinización, de Abril 20 de 2017", se dispone en el link: goo.gl/1jlqYs. Aunque se accede a la ruta, el video "COLOMBIA EN RIESGO POR CAMBIO CLIMÁTICO: NUEVAS HERRAMIENTAS DE GESTIÓN PARA LA ADAPTACIÓN", no se encuentra disponible.</t>
  </si>
  <si>
    <t>Se han adelantado diez (10) capacitaciones conforme al cronograma del Plan de Capacitación 2017 -PIC2017, incluida la del 27/06/2017.
El Plan de Capacitación formulado por el Grupo de Atención al Ciudadano, está orientado a fortalecer “ATENCIÓN AL CIUDADANO” en la vigencia 2017, para los funcionarios y contratistas del IDEAM.
Los temas se enfocan sobre buenas prácticas para la rendición de cuentas en el marco de buenas prácticas para la participación ciudadana y como paso previo se solicitó el diligenciamiento de un cuestionario, para conocer el grado de conocimiento de los participantes.
Se aportaron las listas de asistencia, de las reuniones con la participación de varias dependencias: ACREDITACIÓN DE LABORATORIOS, SUBDIRECCION DE ESTUDIOS AMBIENTALES,  SUBDIRECCION DE HIDROLOGIA, OFICINA DE CONTROL INTERNO, entre otras.</t>
  </si>
  <si>
    <t>Actividad asociada al punto 5.1 del presente subcomponente 5, con los datos registrados anteriormente.
Dadas, las observaciones o propuestas frente a los trámites, servicios y/o productos del IDEAM, presentados por el 73% de los encuestados, no se aportaron evidencias sobre las acciones que contribuyan a los procesos de mejora continua.
Se puede referenciar sin embargo, el avance en la vigencia 2017, del proyecto "DHIME" -BANCO DE DATOS EN LÍNEA, con la disponibilidad de los datos para los usuarios en general, con el propósito de minimizar los tiempos de respuesta. Esta iniciativa, fue producto de las sugerencias de la ciudadanía. Está proyectado para poner la consulta EN LÍNEA DEL BANCO DE DATOS a inicios del año 2018.</t>
  </si>
  <si>
    <r>
      <t>Se evidenció el documento ESTRATEGIA DE SERVICIO AL CIUDADANO DEL IDEAM -2017, con la referencia al Plan Estratégico de Gestión del cambio enfocado al Servicio de atención al ciudadano del IDEAM, así como el Plan Estratégico de Comunicación (página web institucional: LEY DE TRANSPARENCIA "ATENCIÓN AL CIUDADANO").
Se dispone del plan de acción formulado por el IDEAM, como producto del informe de resultados del "Diagnóstico para el mejoramiento del Servicio al Ciudadano del IDEAM", del Departamento Nacional de Planeación -DNP, en el cual se formulan 36 acciones de mejora a corto, mediano y largo plazo, para cada uno de los componentes identificados por el DNP, de las cuales se reporta el cumplimiento del 81% de las acciones. Se aportaron las evidencias del cumplimiento de las acciones, sin embargo se sugiere, que OPLA, registre en el seguimiento periódico, las observaciones pertinentes sobre su desarrollo.</t>
    </r>
    <r>
      <rPr>
        <sz val="13"/>
        <rFont val="Arial"/>
        <family val="2"/>
      </rPr>
      <t xml:space="preserve">
Como complemento a las acciones de mejora, se pudo evidenciar, que en la vigencia 2017, se han publicado los informes trimestrales (ENE/MZO y ABR/JUN), con los resultados en la gestión realizada a las PQRS, con niveles destacados en las respuestas oportunas a las peticiones (I T/tre: 10.919 (99,91%) se respondieron a tiempo de las 10.929; II T/tre: 8.000 (99,66%) se respondieron a tiempo de las 8.027) (https://goo.gl/Y59Wmw). De igual forma, los Grupos de Atención al Ciudadano y de Comunicaciones, registraron actividades en el Componente Rendición de Cuentas del Plan Anticorrupción y Atención al Ciudadano 2017 -PAAC2017, concretamente en el Subcomponente 3 Incentivos para motivar la cultura de la rendición y petición de cuentas, en el marco de PARTICIPACION CIUDADANA, con la publicación de dos (2) notas sobre funcionarios de la Entidad, en la revista interna y otros canales de divulgación interna, como se ha resaltado en su oportunidad.</t>
    </r>
  </si>
  <si>
    <t>"Los canales de comunicación que se estan utilizando en el Instituto son eficaces no obstante se esta utilizando el voz a voz el cual ha permitido de manera directa recoger las impresiones de los ciudadanos".</t>
  </si>
  <si>
    <t>Se evidenció en la página web institucional, el documento "Estrategia de participación ciudadana 2017" (https://goo.gl/jTHq6P),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diario y establecer "una comunicación bidireccional entre el IDEAM y la ciudadanía". Todo lo anterior "...permite una mejor participación de los ciudadanos en el proceso de toma de decisiones y un mejor ejercicio del control social" (Twitter: @IDEAMColombia; Facebook: www.fb.com/IdeamInstituto; Youtube: InstitutoIDEAM).
Con el ánimo de abrir nuevos canales para interactuar con los usuarios, se creó la cuenta de Instagram: IDEAM Colombia.
En el documento, se realiza el análisis de la efectividad de los mecanismos de participación, se presentan las estadísticas de aceptación y crecimiento de dichos canales, logrando a la fecha un número significativo de participantes.</t>
  </si>
  <si>
    <t>Se evidenció en la página web institucional, el documento "Estrategia de participación ciudadana -2017-" (https://goo.gl/jTHq6P),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diario y establecer "una comunicación bidireccional entre el IDEAM y la ciudadanía". Todo lo anterior "...permite una mejor participación de los ciudadanos en el proceso de toma de decisiones y un mejor ejercicio del control social".
Con el ánimo de abrir nuevos canales para interactuar con los usuarios, se creó la cuenta de Instagram: IDEAM Colombia.
El objetivo primordial del plan, es el de "Informar a los grupos objetivo del IDEAM los diferentes escenarios de participación ciudadana, las actividades, planes, políticas, proyectos, programas etc., y socializar los temas inherentes al Instituto como Hidrología, Meteorología y Estudios Ambientales donde su eje principal se enfocará en promover la participación ciudadana e integración activa dentro de los procesos realizados por la Entidad".</t>
  </si>
  <si>
    <t>"Ver anexo y soportes  de implementación de Estrategia de Participación Ciudadana  Esta estrategia  se publico en el siguiente link https://goo.gl/jv3HlA, la fecha programada es para el 30/11/2017".</t>
  </si>
  <si>
    <t>Se tiene dispuesto en la "Estrategia de participación ciudadana", el anexo 1, que establece "Canales de comunicación y participación ciudadana".
Se establecen usuarios en las cuentas de Twitter, Facebook y Youtube, con el fin de lograr dar a conocer la misionalidad del IDEAM, gestionar y divulgar la información que se genera a diario y establecer "una comunicación bidireccional entre el IDEAM y la ciudadanía". Todo lo anterior "...permite una mejor participación de los ciudadanos en el proceso de toma de decisiones y un mejor ejercicio del control social" (Twitter: @IDEAMColombia; Facebook: www.fb.com/IdeamInstituto; Youtube: InstitutoIDEAM).
Con el ánimo de abrir nuevos canales para interactuar con los usuarios, se creó la cuenta de Instagram: IDEAM Colombia.</t>
  </si>
  <si>
    <t>En el link https://goo.gl/jv3HlA, se evidenció la "Estrategia de Participación Ciudadana". 
Sin embargo se aporta el "DOCUMENTO DE IMPLEMENTACIÓN ESTRATEGIA DE PARTICIPACIÓN CIUDADANA – IDEAM 2017-Mayo 1 a julio 31", que registra las diferentes actividades y escenarios para socializar la estrategia, así como las evidencias, entre las que se cuentan la participación en el Congreso Internacional de Páramos y Ecosistemas de Montaña, durante los días 12,13 y 14 de julio/2017, con un stand en donde se suminstró la información que emite el Instituto, en temas relacionados con los glaciares del país, deforestación y políticas de Cambio Climático, entre otros.
Con relación a la participación de los funcionarios del Instituto y en el marco de la celebración del día del servidor público se convocó a los funcionarios del IDEAM a participar en la capacitación de rendición de cuentas y participación ciudadana en donde también se contó con la participación de las diferentes áreas operativas, en esta actividad se presentaron los diferentes procesos participativos con los que cuenta el Instituto, se dió a conocer la "Estrategia de Participación Ciudadana" y se habló de la importancia de la rendición de cuentas, con actividades lúdicas.
Adicionalmente, se han adelantado las siguientes acciones:
-Documento de Caracterización del Usuario, de nuestro público objetivo. Al respecto, se sugiere revisar la caracterización de la población objetivo de cada uno de los procesos institucionales para contar con una caracterización integral y completa. 
-El pasado 27 de julio/2017 se realizó "...la actividad previa a la Rendición de Cuentas, donde se realizaron entrevistas a los transeúntes sobre ¿qué es el IDEAM, se preguntó de qué tema quisiera tener mayor información sobre Deforestación, Inventario de Gases  de Efecto Invernadero, Cambio Climático, Inventario Forestal Nacional, Informe de Calidad de Aire y Videos de Pronóstico, entre otros importantes productos emitidos durante la vigencia de 2016 por la entidad, con la participación de 27 encuestados". 
-El 25 de julio/2017, "...estudiantes de cuarto grado de primaria del colegio San Patricio en Bogotá, visitaron la sede central del Instituto, 23 niñas recibieron información oportuna sobre las áreas que trabaja la entidad, conocieron la labor del IDEAM y se convirtieron en agentes replicadores de la información científica".
-Se tiene prevista la visita del colegio Faustino Sarmiento, con estudiantes de grado noveno, evento enmarcado dentro de la Estrategia “A Clases con el IDEAM”.
Se participó el 10/04/2017, en el Consejo Departamental Gestión del Riesgo - Boyacá (https://goo.gl/75pC5d) y el 12/04/2017 en el Consejo Departamental Gestión del Riesgo – Casanare (https://goo.gl/GtpfsM).</t>
  </si>
  <si>
    <t>Las gestiones de monitoreo a los medios y a las redes sociales permiten estimar un riesgo controlado.</t>
  </si>
  <si>
    <t>Aprobar CDP que no esten en el POA (Plan Operativo Anual)</t>
  </si>
  <si>
    <t>1. Seguimiento a la ejecución actividades PAA
2.Seguimiento indicadores PAA</t>
  </si>
  <si>
    <t>Seguimiento PAA
Seguimiento indicadores PAA</t>
  </si>
  <si>
    <t>MONITOREO</t>
  </si>
  <si>
    <t>1. Hallazgos en auditorias de los entes de Control. 
2. Perdida de credibilidad en la gestión de la Entidad. 
3. Detrimento patrimonial.</t>
  </si>
  <si>
    <t xml:space="preserve">Divulgacion de Informacion sin verificacion y validacion .Procesos Disciplinarios. Acciones legales contra el Instituto. Perdida de Credibilidad del Instituto </t>
  </si>
  <si>
    <t>Aplicativo Orfeo
Formato PQRS
Procedimientos documentados
Resolución uso ORFEO
Resolcuión tiempos de respuesta</t>
  </si>
  <si>
    <t>Procedimientos actualizados. 
Procedimientos cargados en el SGI.</t>
  </si>
  <si>
    <t>Al evidenciar los reportes del Grupo de Atención al Ciudadano -GATEC, sobre las PQRS atendidas en el primer y segundo trimestre/2017, no se registran situaciones que comprometan la materialización del riesgo.
Sin embargo, se sugiere revisar la falta de firmas de los siguientes documentos que se registran en el SGI:
-Protocolo M-GDI-H-PC001 V05 (11/08/2017).
-Protocolo M-GDI-H-PC002 V03 (11/08/2017).
-Protocolo M-GDI-H-PC003 V03 (11/08/2017).
-Protocolo M-GDI-H-PC004 V05 (11/08/2017).
-Protocolo M-GDI-H-PC005 V03 (11/08/2017).
-Protocolo M-GDI-H-PC006 V03 (11/08/2017).
-Protocolo M-GDI-H-PC007 V03 (11/08/2017).
-Protocolo M-GDI-H-PC008 V05 (11/08/2017).
-Protocolo M-GDI-H-PC009 V03 (11/08/2017).</t>
  </si>
  <si>
    <t>Con base en los reportes descritos por GATEC, las acciones de control se ejecutan pese a la falta de formalización de los documentos.</t>
  </si>
  <si>
    <t xml:space="preserve">PAA  E-PI-P001 Procedimiento PAA
ORFEOS
Seguimiento a la ejecución PAA </t>
  </si>
  <si>
    <t>Manipulación de la información Hidrometeorológica y Ambiental para beneficio particular.</t>
  </si>
  <si>
    <t>Riesgos legales, perdida de imagen institucional.
Vulneración de derechos y planificación de políticas.</t>
  </si>
  <si>
    <t>Falta de Controles y supervision en la generacion y difusion de productos finales.
Uso de Informacion No oficial</t>
  </si>
  <si>
    <t xml:space="preserve">Aplicación de procedimientos técnicos y verificacion de los puntos de control antes de la emision de los informes a publicar.
Divulgación y oficialización de los productos y </t>
  </si>
  <si>
    <t>Realizar seguimiento a los controles establecidos.</t>
  </si>
  <si>
    <t>Reporte de seguimiento</t>
  </si>
  <si>
    <t>Al no disponer del reporte de seguimiento o de los controles, no se puede determinar de manera objetiva la efectividad de las acciones de control para evitar la materialización del riesgo.</t>
  </si>
  <si>
    <t>Se reformuló el riesgo de corrupción para el presente período (MYO-AGT/2017). En el reporte del período ENE-ABR/2017, se había indicado que "Se estan revisando  los riesgos de manera transversal con las demás Subdirecciones".
En el procedimiento Generación de conocimiento e investigación (M-GCI-P001 V01 (01/12/2016), se referencian los controles, como la revisión y aprobación de los comités directivo y científico, los cuales no se reportan.
De igual forma, no se evidenció el registro indicado en el presente documento "Reporte de seguimiento".
Se sugiere revisar la falta de firma del procedimiento citado, que se registra en el SGI.</t>
  </si>
  <si>
    <t>El pasado 27 de julio/2017 se realizó la actividad previa a la Rendición de Cuentas, donde se realizaron entrevistas a los transeúntes sobre ¿qué es el IDEAM, se preguntó de qué tema quisiera tener mayor información sobre deforestación, inventario de gases de efecto invernadero, cambio climático, inventario forestal nacional, informe de calidad de aire y videos de pronóstico, emitidos durante la vigencia de 2016 por la entidad. Se contó con la participación de 26 encuestados, los cuales registraron sus nombres, firma y correo en las evidencias aportadas (http://www.ideam.gov.co/web/atencion-y-participacion-ciudadana/rendicion-cuentas).</t>
  </si>
  <si>
    <t xml:space="preserve">Autos de inicio de proceso, los informes técnicos y el seguimiento a las Pruebas de Evaluación de Desemepño, son controles para mantener los conceptos y actos administrativos coherentemente.
</t>
  </si>
  <si>
    <t>Informe técnico</t>
  </si>
  <si>
    <t xml:space="preserve">* Falta de estímulos profesionales y meritorios al interior del grupo de trabajo.
* Problemas económicos financieros de los miembros del grupo de acreditación.
* Deseo de éxito sobrepasando los límites profesionales y éticos. </t>
  </si>
  <si>
    <t xml:space="preserve">Acciones judiciales contra el instituto.
Detrimento de la imagen institucional.
Procesos disciplinarios, penales, administrativos y fiscales en contra de los servidores públicos del Instituto.
</t>
  </si>
  <si>
    <t xml:space="preserve">* Registro activo de conflico de intereses, más el registro de compromiso de confidencialidad, imparcialidad e independencia de todo el grupo.
* Confirmación de impedimentos previo a la visita in situ.
</t>
  </si>
  <si>
    <t>Implementación del Sistema de Gestión de Calidad basado en la norma ISO 17011, apra definir las políticas generales de decisiones y normalizar el hacer diario del equipo completo relacionado con el proceso</t>
  </si>
  <si>
    <t>Documentos del Sistema de Gestión</t>
  </si>
  <si>
    <t>1.- Funcionarios predispuestos a la materialización de conductas de corrupción. 
2.- La no aplicación de los Procesos y Procedimientos de Atención al Ciudadano.</t>
  </si>
  <si>
    <t>Capacitaciones, 
Seguimiento  tiempos de respuesta, monitoreo, evaluación  a los procedimientos y controles del grupo</t>
  </si>
  <si>
    <t>Inadecuado uso y manejo de los documentos publicos.</t>
  </si>
  <si>
    <t xml:space="preserve">1-Se actualizaron las TRD de Gestión documental, Dirección General, Grupo de Meteorología aeronautica, Talento Humano, Control Interno, Grupo de Planeación Operativa y Oficina Jurídica 
2-Se expidió la resolucion No.1235 de 2017 por la cual se aprueba el PGD
3-Se expidió la resolución No.1236 por la cual se adoptan y aprueban unas TRD
</t>
  </si>
  <si>
    <t>SGI</t>
  </si>
  <si>
    <t>Abril-junio</t>
  </si>
  <si>
    <t>Desconocer las características intrínsecas del bien y/o servicio que se desea contratar además de la falta de control asociado al proceso de contratación.</t>
  </si>
  <si>
    <t>Direccionar los procesos hacia
un grupo en particular.</t>
  </si>
  <si>
    <t>*Realizar seguimiento de las tareas adelantadas por los abogados con los que cuenta la OAJ</t>
  </si>
  <si>
    <t>*Investigaciones disciplinarias.
*Investigaciones penales.</t>
  </si>
  <si>
    <t>Contratación de personal idóneo y responsable para adelantar la contratación</t>
  </si>
  <si>
    <t>Durante la vigencia.</t>
  </si>
  <si>
    <t>Seguimiento estudios previos</t>
  </si>
  <si>
    <t>II trimestre 2017</t>
  </si>
  <si>
    <t>Ofrecimiento de prebendas al funcionario encargado del establecimiento de los indicadores.</t>
  </si>
  <si>
    <t>Correos y orfeo solicitando las campañas y boletines.
boletin anticorrupcion.</t>
  </si>
  <si>
    <t>Ofrecimiento de prebendas al funcionario encargado de la amortizacion de los anticipos.</t>
  </si>
  <si>
    <t xml:space="preserve">Favorecer a los proveedores de contratos con la bolsa mercantil. </t>
  </si>
  <si>
    <t>siif nacion II.
cuadro en excel de amortizacion de anticipos.</t>
  </si>
  <si>
    <t>En atención a lo reportado a la Oficina de Control Interno, no se puede determinar de manera objetiva la efectividad de las acciones de control para evitar la materialización del riesgo.</t>
  </si>
  <si>
    <t>Informacion  aplicativo SIIF Nacion 
Informacion  Presupuestal actualizada bases de datos .</t>
  </si>
  <si>
    <t xml:space="preserve">Informes de Ejecucion  presupuestal. </t>
  </si>
  <si>
    <t>Desconocimiento de la normativa vigente.
Sobrecarga laboral.</t>
  </si>
  <si>
    <t>Inoportunidad en los pagos</t>
  </si>
  <si>
    <t>Sanciones disciplinarias, fiscales y penales por incumplimiento de los pagos en los términos establecidos por parte del Instituto.</t>
  </si>
  <si>
    <t>Ejecución mensual durante el año.</t>
  </si>
  <si>
    <t>1- Fortalecer los controles establecidos para la revisión de  los pagos, con el fin de  establecer obligaciones y fechas limite de pagos.</t>
  </si>
  <si>
    <t>Indicadores de gestión</t>
  </si>
  <si>
    <t>A junio 30 de 2017</t>
  </si>
  <si>
    <t>Desviación de recursos girados en beneficio a terceros.</t>
  </si>
  <si>
    <t>Procesos disciplinarias, penales o fiscales. Detrimento patrimonial.</t>
  </si>
  <si>
    <t>Se adelantaron los ajustes en la descripción y número de riesgos, de acuerdo a las observaciones de la Oficina de Control Interno -OCINT, realizadas en el seguimiento del período anterior (ENE-ABR/2017).
Para el primer riesgo, si bien se determina que se actualizaron los riesgos de corrupción, no se aportaron evidencias sobre el desarrollo de las acciones formuladas para controlar el riesgo, como la solicitud de campañas anticorrupción o comunicaciones sobre el mismo.
Con relación al segundo riesgo, se debe revisar la objetividad de las acciones formuladas, ya que son las mismas del primer riesgo; por lo tanto, se sugiere revisar las causas y orientar las acciones hacia el control de las mismas.
De otra parte, se sugiere revisar la pertinencia de consolidar los riesgos formulados para los grupos de presupuesto y tesorería con los de la presente área, ya que el proceso GESTION FINANCIERA, en la caracterización contempla las actividades conjuntas de todas las áreas citadas. Además, determina como líderes a los coordinadores del grupo financiero (presupuesto, contabilidad y tesorería).</t>
  </si>
  <si>
    <t>Se evidenció en la página web institucional (https://goo.gl/Xpn6Ny), la publicación de los informes mensuales de ejecución presupuestal , los cuales complementan las acciones de seguimiento realizadas por el área, para controlar el riesgo, así como el de dar cumplimiento a la formulación de los registros o indicadores que se estimaron para dicho riesgo (Indicador: Informes de Ejecucion Presupuestal mensual publicados en la pagina WEB).
De igual forma, el área solicita a las dependencias, revisar los Certificados de Disponibilidad Presupuestal - CDP expedidos con un tiempo mayor a 60 días, que presentan saldos no comprometidos, con el propósito de realizar un cruce con los procesos contractuales en trámite y se informe el estado de los mismos y así efectuar la liberación de los CDP que no hayan iniciado ningún proceso contractual (Memorando 20172030002463-11/07/2017, entre otros).
De otra parte, se sugiere revisar la pertinencia de consolidar los riesgos formulados para los grupos de contabilidad y tesorería con los de la presente área, ya que el proceso GESTION FINANCIERA, en la caracterización contempla las actividades conjuntas de todas las áreas citadas. Además, determina como líderes a los coordinadores del grupo financiero (presupuesto, contabilidad y tesorería).</t>
  </si>
  <si>
    <t>1- Se reflejaría el registro mediante: a- Cuadro en excel de los registro de proveedores y contratistas para control de pagos, impuestos y terceros en la sede central y áreas operativas.  2. Facturas y/o recibos de pago debidamente cancelados con sus debidos soportes.</t>
  </si>
  <si>
    <t>1. PROCEDIMIENTOS:A-GF-I003 Instructivo Giro y Pago de Cheques, A-GF-P005 Procedimiento Gestión de Pagos.      
2.FORMATOS:  A-GF-P011 Procedimiento Solicitud y Legalización Comisiones, . 
3.  SOFTWARE:  SIIF NACION II, ORFEO</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</si>
  <si>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</si>
  <si>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</si>
  <si>
    <t>El área formula un nuevo riesgo de corrupción ( Inoportunidad en los pagos). Reporta el seguimiento a los indicadores de gestión a la Oficina Asesora de Planeación -OPLA, (memorando 20172050000753-01/02/2017, con sus respectivos cuadros de seguimiento (indicador de las declaraciones tributarias presentadas).
Pese a lo anterior, se sugiere ajustar el seguimiento en la oportunidad de los pagos, ya que en los meses de abril, mayo y junio, no se ha realizado el pago de la totalidad de los compromisos (Indicador: Obligaciones pagadas: De las 517 Obligaciones quedaron pendientes 3 por pagar debido a diferencias entre el recurso autorizado en la Orden de Comisión y el Recurso del Registro Presupuestal, sobre las cuales se solicitaron los  ajustes y a la fecha del cierre no fueron allegados al Grupo para continuar con el tramite). Se sugiere además, revisar la formulación como riesgo de corrupción, ya que no se advierte en las causas del no pago, acciones de corrupción.
Se evidenciaron los documentos asociados al proceso GESTION FINANCIERA:
-Instructivo Giro y Pago de Cheques, código A-GF-I003, versión 01. 
-Procedimiento Gestión de Pagos, código A-GF-P005, versión 03.
-Formato de Novedades Cuentas Bancarias, código A-GF-F011, versión 02.
De otra parte, se sugiere revisar la pertinencia de consolidar los riesgos formulados para los grupos de contabilidad y presupuesto con los de la presente área, ya que el proceso GESTION FINANCIERA, en la caracterización contempla las actividades conjuntas de todas las áreas citadas. Además, determina como líderes a los coordinadores del grupo financiero (presupuesto, contabilidad y tesorería).
Con relación a la forma de pago del embargo en el área operativa 10, se solicitó mediante memorando 20172050000911-31/05/2017, al Juzgado Sexto de Familia de Ibagué, instrucciones para el respectivo abono a cuenta, con base en las disposiciones de norma. El área adelanta gestiones en el proceso de trasladar progresivamente el pago de los embargos que se se hacen en las areas opertivas a la sede central, con el objetivo de controlar el pago final de los mismos.</t>
  </si>
  <si>
    <t>*Falta de credibilidad y confianza en cuanto al apoyo del área. 
*Perdida de imagen y credibilidad del Instituto.
* Materializacion de riesgos asociados seguridad de la información</t>
  </si>
  <si>
    <t xml:space="preserve">* Auditoría a las políticas de seguridad y privacidad de la información
* Gestión de incidentes de seguridad.
</t>
  </si>
  <si>
    <t>Soportes de auditoría
Tip´s de seguridad</t>
  </si>
  <si>
    <t>Beneficio a terceros para sumnistro de bienes y servicios del IDEAM</t>
  </si>
  <si>
    <t>*Mala percepcion del IDEAM ante la opinion publica.
*Acciones legales disciplinarias, penales y fiscales por parte de los entes de control</t>
  </si>
  <si>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</si>
  <si>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</si>
  <si>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</si>
  <si>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</si>
  <si>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31/03/2017 - 30/06/2017</t>
  </si>
  <si>
    <t>*Peculado y detrimento patrimonial 
*Acciones disciplinarias por parte de los entes de control</t>
  </si>
  <si>
    <t xml:space="preserve">Control de gastos en el aplicativo SIIF 
Control en la plataforma bancaria
</t>
  </si>
  <si>
    <t>Realizar el arqueo de la caja menor periódicamente.</t>
  </si>
  <si>
    <t>Elaboración de actas e informes del arqueo de la caja menor
Comunicaciones escritas (sistema Orfeo y Zimbra) 
Relación de extractos bancarios 
Reportes expedidos por la plataforma SIIF del Ministerio de Hacienda.</t>
  </si>
  <si>
    <t>*Información inconsistente de los bienes de propiedad de la entidad a las auditorias externas e internas. 
*Inventarios desactualizados de los funcionarios.</t>
  </si>
  <si>
    <t>*Detrimento patrimonial.
*Sanciones disciplinarias por parte de los entes de control.</t>
  </si>
  <si>
    <t>*Formato constancia de verificación documental.
*Aplcativo Sicapital</t>
  </si>
  <si>
    <t>*Formato constancia de verificación documental.
*Aplcativo Sicapital Diligenciado</t>
  </si>
  <si>
    <t>Informacion inconsistente de los bienes de propiedad de la Entidad a las auditorias externas e internas. Inventarios desactualizados de los funcionarios</t>
  </si>
  <si>
    <t>Detrimento Patrimonial. Sanciones Disciplinarias por parte de los entes de control. Afectacion de la imagen de la Entidad.</t>
  </si>
  <si>
    <t>*Formato autorización de salida de elementos.
*Aplcativo Sicapital</t>
  </si>
  <si>
    <t>Revisión mensual del formato establecido a la empresa de vigilancia por parte del Grupo de Recursos Físicos sede Fontibón y Grupo de Inventarios y Almacén sede 42</t>
  </si>
  <si>
    <t>Para el presente riesgo de corrupción, si bien los comunicados, reflejan las gestiones y son acordes con los "registros" establecidos, se deben confrontar con las acciones contempladas para el riesgo en el presente documento, como es la de "Coordinar con la Oficina Asesora Jurídica la actualización en temas jurídicos y precontractuales". Pese a lo anterior, no se reportan situaciones que evidencien la ocurrencia de hechos indebidos.</t>
  </si>
  <si>
    <t xml:space="preserve">Aunque se tenía previsto la apertura de la caja menor para el mes de abril de 2017, se reporta que no se ha realizado.
</t>
  </si>
  <si>
    <t xml:space="preserve">1. Abuso extralimitación de las funciones
2. Incumplimiento del procedimiento
establecido para la selección de personal. 
3. Incumplimiento de los requisitos para la posesión establecidos por la norma.
</t>
  </si>
  <si>
    <t xml:space="preserve">Uso del poder para la vinculación de personal que no cumple los requisitos establecidos en el manual especifico de funciones.     </t>
  </si>
  <si>
    <t>1. Investigaciones de los organismos de control.
2. Falta de credibilidad en los procesos de la Entidad.
3.Sanciones disciplinarias, fiscales y/o penales.</t>
  </si>
  <si>
    <t>Cumplimiento con el procedimiento de Vinculación y desvinculación del Personal 
- Validación de los requisitos para
vinculación de cargos en la Entidad.
-Verificación de los documentos soportes de la hoja de vida del aspirante al cargo</t>
  </si>
  <si>
    <t>MENSUAL</t>
  </si>
  <si>
    <t>Formato Análisis Hoja de Vida A-GH-F012 y verificar cumplimiento de requisitos del cargo.</t>
  </si>
  <si>
    <t xml:space="preserve">Abril - Junio </t>
  </si>
  <si>
    <t xml:space="preserve"> 1. Documentación incompleta y mal diligenciamiento del formato de afiliación. 
2. Error humano
3. Reporte inoportuno de la novedad de traslado. </t>
  </si>
  <si>
    <t>Demoras en el trámite de afiliaciones y del reporte de la novedad de traslado al Sistema General de Seguridad Social y Riesgos profesionales.</t>
  </si>
  <si>
    <t>1. Sanciones legales
2.Demandas
3. Multas
4. Detrimento patrimonial</t>
  </si>
  <si>
    <t>*Radicado del formulario de la afiliación con sello EPS y ARL.
*Registro de los datos de los nuevos funcionario al Sistema Perno.
*Archivar en las historias laborales de cada funcionario los  formatos de afiliación a EPS y ARL. 
*Con las solicitudes de traslado de Eps, una vez radicado el respectivo formulario un mes despues nos comunicamos con la Eps para verificar el estado de este o atravez de la plataforma BDUA.
*Creación de expediente  por funcionario.</t>
  </si>
  <si>
    <t>1. Fortalecer el control con la verificación y seguimiento del diligenciamiento de los formularios de afiliación, remitidos por cada uno de los funcionarios.</t>
  </si>
  <si>
    <t>Manipulacion e inadecuado manejo de informacion de las historias laborales de los funcionarios para beneficio de un tercero.</t>
  </si>
  <si>
    <t>Sanciones Disciplinarias. Perdida de la Informacion y falta de credibilidad en los procesos de la Entidad.</t>
  </si>
  <si>
    <t>Manipulación en la liquidación de la nómina e inconsistencia en la información de novedades de personal.</t>
  </si>
  <si>
    <t>1. Investigaciones disciplinarias  
 2. Demandas y sanciones disciplinarias  
3. Pagos indebidos  
4. Afectación de la imagen de la entidad
 5. Peticiones, quejas, reclamos y derechos por parte de los afectados
6. Detrimento patrimonial.</t>
  </si>
  <si>
    <t>1.Verificar el cumplimiento de requisitos por parte de los candidatos.
2. Realizar el proceso meritocrático de Ley para la provisión de empleos de libre nombramiento y remoción. 
3. Diligenciamiento y Revisión previa de la información que se suministra cada vez que se requiere a la Comisión Nacional del Servicio Civil.</t>
  </si>
  <si>
    <t>Formularios de afiliación al Sistema General de Seguridad Social y Riesgos profesionales.
Formulario radicado ante la EPS de la solicitud del traslado.</t>
  </si>
  <si>
    <t>1, Definir el personal que tendrá acceso a las Historias Laborales así como su ingreso al área de Archivo de estas.
2. Controlar el préstamo de las historias laborales a través del formato de préstamos de expedientes código A-GH-F001.
4. Verificar las certificaciones laborales.</t>
  </si>
  <si>
    <t xml:space="preserve"> 
Inventario físico y en el sistema Documental ORFEO de las historias laborales con sus respectivos soportes </t>
  </si>
  <si>
    <t>Desarrollar las actividades establecidas en el procedimienro  para la administración de la nómina, desde que se realiza el reporte mensual de
novedades hasta que se entregan los listados finales de nómina a presupuesto, contabilidad y tesoreria
para el respectivo trámite de pago.</t>
  </si>
  <si>
    <t xml:space="preserve">1. Cargue de las novedades  y Validación de la información  suministrada por el sistema PERNO.
2. Tener registro de la base de datos excel de incapacidades, horas extras, compensatorias y vacaciones, PAC. Pre nominas, incapacidades, archivos planos.
3. Aplicar los procedimientos de Vacaciones,  Procedimiento de Horas extras y compensatorios, Procedimiento de incapacidades médicas con los formatos respectivos para el registro de las novedades.
4. Mantenimiento preventivo y ajustes al aplicativo PERNO. </t>
  </si>
  <si>
    <t>Resolución.</t>
  </si>
  <si>
    <t xml:space="preserve">Falta de ética y profesionalismo del funcionario instructor. </t>
  </si>
  <si>
    <t xml:space="preserve">Proyectar fallo contrario a las evidencias  que constituyen el acervo probatorio recaudado para favorecer al indagado o al investigado. </t>
  </si>
  <si>
    <t xml:space="preserve"> Causal de Nulidad (Artículo 143 No. 3 del CDU). Pérdida de credibilidad del grupo y actuación disciplinaria por parte de la PGN. </t>
  </si>
  <si>
    <t xml:space="preserve">SISTEMA DE GESTIÓN DOCUMENTAL ORFEO, COPIA FISICA EN EL EXPEDIENTE DE LA SOLICITUD Y FORMATO A-CID-F007 Seguimiento a Autos Interlocutorios y/o de Sustanciación.   </t>
  </si>
  <si>
    <t xml:space="preserve">Formato A-CID-F007 Seguimiento a Autos Interlocutorios y/o de Sustanciación. Y Sistema de Gestión Documental Orfeo. -                                     Correo electronico de envio fecha 07 de abril de 2017  - MEMORANDO N° 481
20172010003343 de 05 de julio de 2017 </t>
  </si>
  <si>
    <t xml:space="preserve"> 27 de marzo de 2017,  12 de mayo de 2017 - 06 de abril de 2017  </t>
  </si>
  <si>
    <t>No declararse impedido cuando exista el deber jurídico de hacerlo, con el ánimo de favorecer  a los sujetos procesales.</t>
  </si>
  <si>
    <t>Formato A-CID-F006 Seguimiento y Control a Oficios y/o Memorandos Memorando de declaratoria de impedimento (Orfeo); Auto o Resolución aceptando o negando el impedimento por parte de la Primera Instancia Disciplinaria ó del Director General, según el caso (Debe reposar en cada expediente donde obre impedimento).</t>
  </si>
  <si>
    <t xml:space="preserve">Correo electronico de envio fecha 07 de abril de 2017  -  los memorandos 20172000000025 de 25 de enero de 2017, 20172010003093 de 16 de julio de 2017 y 20172010003643 de 18 de julio de 2017 respectivamente. </t>
  </si>
  <si>
    <t xml:space="preserve">06 DE ABRIL DE 2017 -   25 de enero de 2017, 16 de julio de 2017 y el 18 de julio de 2017 </t>
  </si>
  <si>
    <t xml:space="preserve">"Para el primer semestre de 2017, fue necesario aplicar los Controles para evitar la materialización del riesgo en los expedientes SG-09 2015, SG-13-2015 y SG-64-2014, en este sentido se remitierón los memorandos 20172000000025 de 25 de enero de 2017, 20172010003093 de 16 de julio de 2017 y 20172010003643 de 18 de julio de 2017 respectivamente.  Así mismo se codificarón en el SGI para que hagan parte de los controles de los riesgos de Gestión y Anticorrupción y medición de los indicadores del proceso de Gestión Disciplinaria Interna los Formato A-CID-F006 Seguimiento y Control a Oficios y/o Memorandos  - Formato A-CID-F007 seguimiento a Autos Interlocutorios y/o de Sustanciació. Indicador: Gestión del Proceso - Capacitaciones y Directrices Realizadas - Sanciones".
</t>
  </si>
  <si>
    <t>Restricción del acceso del archivo de historias laborales.
Verificar que la información registrada en las certificaciones laborales, esten de acuerdo a la historia laboral y a la información contenida en el contrato.</t>
  </si>
  <si>
    <t>"Revisar el cumplimiento de los requisitos del cargo al personal que aspira a un cargo de planta, frente al manual de funciones vigente del Instituto.
1. La planta de personal de la entidad se encuentra provista en 89.5 %, es decir 421 empleos.
En cuanto a actos administrativos que modifican el Manual de Funciones de la Entidad. se refiere del 1 de Abril al 30 de Junio de 2017 se elaboraron los siguientes:
Resolución 727 de 06 de abril 2017   
Resolución 0743 de 11 de abril de 2017
Resolución 0853 de 26 de abril de 2017
Resolución 0843 de 25  de abril de 2017
Resolución 1038 de 12 de mayo de 2017
Resolución 1136 de 24 de mayo de 2017".</t>
  </si>
  <si>
    <t>"Realizar tareas de seguimiento, colaboración y determinación de la oportuna y correcta afiliación al Sistema General de Seguridad Social y Riesgos profesionales con los soportes y documentos correspondientes".</t>
  </si>
  <si>
    <t>1. Ausencia y/o aplicación de controles en la cadena de custodia 
2. Falta de recursos   tecnológicos y humanos para el manejo de las historias laborales   
3.No digitalización de historias laborales                                                   
4. Manipulación inadecuada de los usuarios.</t>
  </si>
  <si>
    <t>Se formula como un nuevo riesgo de corrupción, para el presente cuatrienio (mayo-agosto/2017).
Se dispone en el Sistema de Gestión Integrado -SGI, de documentos asociados al proceso Gestión del Desarrollo del Talento Humano, que describen los lineamientos del proceso de vinculación del personal al Instituto, donde se registran las actividades para adelantar las afiliaciones al "Sistema de Seguridad Social (EPS, AFP, ARL), Caja de Compensación y Fondo Nacional del Ahorro", como:
-Procedimiento A-GH-P001, versión 02-26/11/2014 -Vinculación y desvinculación de personal, en los ítems: Vinculación a través de lista de elegibles; Nombramientos en Provisionalidad y Nombramientos en empleos de Libre Nombramiento y Remoción.
De igual forma, se dispone de los documentos para realizar las afiliaciones del personal contratista, así:
-Procedimiento A-GH-P010, versión 03 -20/06/2016 -Afiliación de ARL contratistas IDEAM.
-Formato A-GH-F004, versión 03 -27/11/2014-SOLICITUD DE AFILIACIÓN A RIESGOS PROFESIONALES DE CONTRATISTAS.
Por lo anterior, se dispone de los mecanismos para adelantar las acciones descritas.</t>
  </si>
  <si>
    <t>"Verificación periódica de las historias laborales para verificar la legalidad de su documentación y control del préstamos de las mismas".</t>
  </si>
  <si>
    <t xml:space="preserve"> 1. Desconocimiento de las normas y del procedimiento       
2. Error en la parametrización de los conceptos salariales y de descuentos para la liquidación de nómina    
3. Fallas en el aplicativo PERNO del Sistema de Personal y Nómina del Instituto.
4. Demoras en el trámite de los actos administrativos. 
5.. Que los datos incluidos en la nómina no correspondan al soporte enviado o al funcionario, y se genere un error en el valor cancelado mensual.
6. Error humano.</t>
  </si>
  <si>
    <t>"1. Cargue de las novedades  y Validación de la información  suministrada por el sistema PERNO.
2. Aplicar los procedimientos de Vacaciones,  Procedimiento de Horas extras y compensatorios, Procedimiento de incapacidades médicas con los formatos respectivos para el registro de las novedades
3. Informe de Seguimiento Mensual".</t>
  </si>
  <si>
    <t>Se formula como un nuevo riesgo de corrupción, para el presente cuatrienio (mayo-agosto/2017).
Se dispone en el Sistema de Gestión Integrado -SGI, de documentos asociados al proceso Gestión del Desarrollo del Talento Humano, que describen los lineamientos de las historias laborales, como:
-Procedimiento A-GH-P003, versión 02 -26/11/2014 -REGISTRO Y CONTROL DE HISTORIAS LABORALES.
-Formato A-GH-F001, versión 01 -27/11/2014 -CONTROL DE PRESTAMO DE EXPEDIENTES.
De igual forma, se dispone del formato A-GH-F007, versión 03 -22/06/2015 -HOJA DE CONTROL DE HISTORIA LABORAL.
Por lo anterior, se dispone de los mecanismos para adelantar las acciones descritas.</t>
  </si>
  <si>
    <t>El presente riesgo fue reformulado (antes Reconocer a funcionarios lo no debido en cuanto a salarios y prestaciones de Ley). Se dispone en el Sistema de Gestión Integrado -SGI, de documentos asociados al proceso Gestión del Desarrollo del Talento Humano, que describen los lineamientos del proceso de nómina, como:
-Procedimiento A-GH-P013, versión 01 - 22/06/2016 -De Nómina.
-Instructivo A-GH-I002, versión 01 - 26/07/2017 -PERNO.
Adicionalmente, se dispone de:
-Procedimiento A-GH-P004, versión 04 -06/06/2017 _Legalización y formalización de incapacidades médicas, licencias de maternidad o paternidad.
-Procedimiento A-GH-P011, versión 01 - 09/05/2017 -Legalización y Formalización de Vacaciones.
-Procedimiento A-GH-P012, versión 01 - 01/06/2017 De retención en la fuente por pagos laborales.
-Procedimiento A-GH-P015, versión 01 -26/07/2017 _Reconocimiento y legalización de pago de horas extras y compensatorios.
-Formato A-GH-F021, versión 01 - 05/05/2016 -CONTROL PAGO DE INCAPACIDADES.
-Formato A-GH-F022, versión 01  -05/05/2016 -REINTEGROS.
-Formato A-GH-F024, versión 01  -01/06/2017 -INFORMACIÓN PARA RETENCIÓN EN LA FUENTE PAGOS LABORALES.
-Formato A-GH-F025, versión 01 - 13/07/2017 -PLANILLA TIEMPO SUPLEMENTARIO, RECARGO NOCTURNO, DOMINICALES Y FESTIVOS.
Se dispone adicionalmente, de los siguientes indicadores:
-Numero de prenóminas generadas.
Por lo anterior, se dispone de los mecanismos para adelantar las acciones descritas.</t>
  </si>
  <si>
    <t>Para el primer semestre de 2017, fue necesario aplicar los Controles para evitar la materialización del riesgo en materia de Nulidades, en el expediente SG-025-2013, ya que el Investigado a través de su apoderado radico un memorial el día 21 de marzo solicitando una nulidad dentro del proceso en sobre sellado identificado con radicado orfeo N° 20179910037792, la cual fue decidida y negada mediante Auto N°031 de 27 de marzo de 2017. Posterior mente el apoderado del investigado radica en la ventanilla de correspodenca una nueva solicitud de nulidad en sobre sellado el día 05 de mayo de 2017 con N° 20179910060282 la cual es resuelta mediante Auto N° 050 de 12 de mayo de 2017 negando la pretención del apoderado.                                         Así mismo se realizarón las siguientes acciones en procura de la mejora continua en el seguimiento y la medición del riesgo.
1. Se diseñaron los formatos: 
A. Seguimiento y control de autos interlocutorios y de sustanciación 
B. Seguimiento y control de oficios y memos
Se enviarán en el presente avance a la oficina asesora de planeación para que se aprueben y se codifique como formatos del proceso del Sistema Gestión Integrado en el Proceso de Control Disciplinario Interno del IDEAM.
2. Así mismo fue necesario entendiendo el mejoramiento continuo que merece el proceso de apoyo de la Gestión Disciplinaria Interna del IDEAM y como producto del seguimiento del SGI, socilito a la Oficina Asesora de Planeación la modificación en el Tablero de Indicadores publicado en el SGI, la forma como está planteado el indicador de eficiencia denominado Gestión del Proceso el cual se encuentra formulado como (Número de procesos en curso/ Número de procesos instruidos) * 100, en este sentido, el mismo deberá quedar descrito como (Número de procesos instruidos / Número de procesos en curso) * 100, con lo que se garantiza la medición de los productos de la gestión del Grupo.</t>
  </si>
  <si>
    <t>Si bien la permanente gestión del área, en la revisión de los documentos asociados al proceso, contribuyen a disponer de actuaciones éticas o conformes a la ley por parte de los funcionarios de la dependencia, se debe revisar con las instancias correspondientes (OPLA), si es pertinente adoptar otros mecanismos o acciones que estén mas asociados con las causas del riesgo formulado.
Se evidenciaron:
-Formato A-CID-F006, versión 01 -08/05/2017 -SEGUIMIENTO Y CONTROL A OFICIOS Y/O MEMORANDOS.
-Formato A-CID-F007, versión 01 -08/05/2017 -SEGUIMIENTO A AUTOS INTERLOCUTORIOS Y/O DE SUSTANCIACIÓN.</t>
  </si>
  <si>
    <t>Para el primer semestre de 2017, fue necesario aplicar los Controles para evitar la materialización del riesgo en los expedientes SG-09 2015, SG-13-2015 y SG-64-2014, en este sentido se remitierón los memorandos 20172000000025 de 25 de enero de 2017, 20172010003093 de 16 de julio de 2017 y 20172010003643 de 18 de julio de 2017 respectivamente.
Así mismo en el periodo de medición  se realizarón las siguientes acciones en procura de la mejora continua en el seguimiento y la medición del riesgo.
1. Se diseñaron los formatos: 
A. Seguimiento y control de autos interlocutorios y de sustanciación 
B. Seguimiento y control de oficios y memos
Se enviarán en el presente avance a la oficina asesora de planeación para que se aprueben y se codifique como formatos del proceso del Sistema Gestión Integrado en el Proceso de Control Disciplinario Interno del IDEAM.
2. Así mismo fue necesario entendiendo el mejoramiento continuo que merece el proceso de apoyo de la Gestión Disciplinaria Interna del IDEAM y como producto del seguimiento del SGI, socilito a la Oficina Asesora de Planeación la modificación en el Tablero de Indicadores publicado en el SGI, la forma como está planteado el indicador de eficiencia denominado Gestión del Proceso el cual se encuentra formulado como (Número de procesos en curso/ Número de procesos instruidos) * 100, en este sentido, el mismo deberá quedar descrito como (Número de procesos instruidos / Número de procesos en curso) * 100, con lo que se garantiza la medición de los productos de la gestión del Grupo.</t>
  </si>
  <si>
    <t>El presente riesgo fue reformulado (antes Nulidades, Investigaciones disciplinarias , denuncias penales, reacusaciones).
Se evidenciaron los comunicados con los memorandos 20172010003093- 16JUN17 y  20172010003643 -18JUL17, mediante los cuales se informaba sobre los impedimentos en los procesos SG/13/2015 y SG/64/2014, respectivamente.
La permanente gestión del área, en la revisión de los documentos asociados al proceso, contribuyen a disponer de actuaciones éticas o conformes a la ley por parte de los funcionarios de la dependencia.
Se dispone de los formatos A-CID-F006, versión 01 -SEGUIMIENTO Y CONTROL A OFICIOS Y/O MEMORANDOS y A-CID-F007, versión 01  -SEGUIMIENTO A AUTOS INTERLOCUTORIOS Y/O DE SUSTANCIACIÓN.</t>
  </si>
  <si>
    <t>"Se proyectarón dos dos Autos decidiendo dos solicitudes de nulidada las cuales negarón las pretenciones del accionante como consta en los Autos  N°031 de 27 de marzo de 2017 y N° 050 de 12 de mayo de 2017 , relacionados en el Formato A-CID-F007 Seguimiento a Autos Interlocutorios y/o de Sustanciación-  Se codificarón en el SGI para que hagan parte de los controles de los riesgos de Gestión y Anticorrupción y medición de los indicadores del proceso de Gestión Disciplinaria Interna los Formato A-CID-F006 Seguimiento y Control a Oficios y/o Memorandos  - Formato A-CID-F007 seguimiento a Autos Interlocutorios y/o de Sustanciació. Indicador: Gestión del Proceso - Capacitaciones y Directrices Realizadas - Sanciones".</t>
  </si>
  <si>
    <t>Se dispone del cronograma con las fechas, dependencias y temáticas, que se desarrollarán en la vigencia 2017, de las cuales hasta la fecha, se han realizdo once (11) capacitaciones (Tres (3) período ENE-ABR y ocho (8) período MYO-AGT). Se evidenciaron las actas de los respectivos talleres, enfocados en dar herramientas a los funcionarios del Instituto sobre el conocimiento de las buenas prácticas de atención al ciudadano, fortalecer la cultura del servicio y los mecanismos de participacion ciudadana.
Se sugiere respetuosamente, aclarar la resolución registrada como control, ya que la resolución 2017/2015, fue derogada por la resolución 2628 del 18NOV16.
Se ha dado cumplimiento a los informes sobre las PQRS y a los de seguimiento, a las instancias correspondientes, en el primer y segundo trimestre/2017.</t>
  </si>
  <si>
    <t>"Se actualizaron las TRD, se expidieron actos administrativos".</t>
  </si>
  <si>
    <t>Desconocimiento  o mala aplicación de la Normatividad Vigente.
Desconocimiento de los procesos, procedimientos y otros documentos del Sistema de Gestion Integrado.</t>
  </si>
  <si>
    <t>Sanciones Disciplinarias.
Reprocesos y perdida de Tiempo.
Mala Imagen del Instituto.
Pérdida de la Memoria Institucional.</t>
  </si>
  <si>
    <t>Se evidenció el documento "INFORME REPORTES DE ACTUALIZACIÓN DE LA INFORMACIÓN EN LOS CANALES DE ATENCIÓN AL CIUDADANO – II TRIMESTRE DE 2017", elaborado por el Grupo de Atención al Ciudadano -GATEC, el cual en el punto 1. REPORTES DE ACTUALIZACIÓN CANALES DE ATENCIÓN, indica: "Para este trimestre los canales dispuestos al público no surtieron ninguna modificación, por lo tanto dichos canales se encuentran actualizados a la fecha...".
Se sugiere revisar los canales referenciados en el punto 2. del citado informe y confrontarlos con lo estipulado en el punto 1., con el objeto de guardar coherencia en la identificación de los mismos, así como la fecha de elaboración (IDEAM - Abril 2017).</t>
  </si>
  <si>
    <t>Se evidenciaron en la página web institucional (SGI), los documentos asociados al proceso Gestión Documental:
-Instructivo A-GD-I001, versión 02-CREACION DE USUARIOS Y TERCEROS EN EL SGD ORFEO.
-Instructivo A-GD-I002, versión 01-ELABORACIÓN Y MODIFICACIÓN DE TABLAS DE RETENCIÓN DOCUMENTAL. 
-PROGRAMA DE GESTIÓN DOCUMENTAL, A-GD-M001 , versión 02.
-Procedimiento A-GD-P001, versión 02-ADMINISTRACION DEL ARCHIVO CENTRAL.
-Procedimiento A-GD-P002, versión 03-DIGITALIZACION DE DOCUMENTOS.
-Procedimiento A-GD-P004, versión 03-ORGANIZACION FISICA DE DOCUMENTOS RADICADOS.
-Procedimiento A-GD-P005, versión 02-PRESTAMO DE DOCUMENTOS.
-Procedimiento A-GD-P006, versión 02-RECEPCIÓN, RADICACIÓN Y ENVÍO DE CORRESPONDENCIA INTERNA Y EXTERNA.
En la página web institucional, se evidencian 577 registros de las Series y Subseries documentales de las dependencias del Instituto, conforme a las Tablas de Retención Documental -TRD. Se sugiere revisar, la actualización de las TRD, ya que para el caso de la Oficina de Control interno, se presentan algunas diferencias con las TRD vigentes (Se cambió COMITES por ACTAS, falta número de subserie de INFORMES DE GESTION). 
Al indicar que se han actualizado TRD, se debe revisar y actualizar la resolución 1236/2017.</t>
  </si>
  <si>
    <t>"*Seguimiento de las tareas adelantadas por los abogados con los que cuenta la OAJ".</t>
  </si>
  <si>
    <t>No se aportaron evidencias de las actas  ni de las capacitaciones.</t>
  </si>
  <si>
    <t>"El informe técnico ha sido puesto a consideración para su uso, pero requiere la evaluación jurídica de su implementación, que se está haciendo a la fecha".</t>
  </si>
  <si>
    <t>"Diagnóstico del estado del Sistema de gestión documental del grupo de acreditación, comparado con los requisitos de la Norma.
Asignación de la revisión documental con base en el diagnóstico".</t>
  </si>
  <si>
    <t>En atención a lo reportado a la Oficina de Control Interno -OCINT, no se puede determinar de manera objetiva la efectividad de las acciones de control para evitar la materialización del riesgo.</t>
  </si>
  <si>
    <t>Se debe revisar la formulación de los riesgos de corrupción que se reporta por parte del "Grupo de acreditación", que corresponde al proceso SERVICIOS (Laboratorio, Acreditación de laboratorios, Aeronáutica, Pronosticos, Redes).
El proceso presenta como líderes a los Subdirectores (Hidrología, Meteorología, Ecosistemas e Información Ambiental, Estudios Ambientales), los cuales no formulan riesgos ni avances sobre los controles del riesgo de corrupción.
Se sugiere respetuosamente, evaluar la pertinencia de las observaciones realizadas por la Oficina de Control Interno -OCINT, en seguimientos anteriores (vigencia 2016), en el sentido de revisar la inclusión de acciones que involucren otras áreas o procesos (Aeronáutica, Pronósticos, Redes); toda vez, que éstos, también son susceptibles de actos de corrupción.</t>
  </si>
  <si>
    <t>Se evidenció el documento "Plan de Seguridad y Privación de la Información IDEAM", código A-GI-M002, versión 02 del 25/11/2015, el cual describe las 15 políticas identificadas por el área.
Se identifican las políticas que se han revisado (Política 4-Primer cuatrimestre y Política 1-Segundo cuatrimestre/2017).
Para el efecto, en la política 4, se determinan los documentos asociados como el porcedimiento de almacenamiento, cuyo objetivo general es establecer las actividades para controlar la ejecución de las copias de seguridad de los sistemas de información del Instituto para su custodia, clasificación o utilización y el registro de las incidencias reportadas.
En la política 1 (Acceso a los servicios de información), se determinan los documentos asociados con el acceso a servicios informáticos básicos, como el porcedimiento de acceso (A-GI-P001, versión 03 -27/11/2014).
No se aportaron evidencias sobre la auditoría a la política (acta, etc.).
Se indica que el documento A1-GIM-03, referenciado en el avance como "MANUAL TRAMITE DE CUENTAS DE USUARIO", no se pudo evidenciar. Se registra el manual A-GI-M003, versión 01- 23/12/2015 -Manual del plan de recuperación de desastres.</t>
  </si>
  <si>
    <t>Se dispone de elementos de control (documentos del proceso), pero ante la falta de soportes de las revisiones, no se pueden evidenciar las acciones de su control.</t>
  </si>
  <si>
    <t>"Durante el trimestre se realizó seguimiento a las actividades del Plan de Acción Anual
Seguimiento a las actividades del PAA a través de los indicadores propuestos".</t>
  </si>
  <si>
    <t>"A la fecha del monitoreo se puede establecer que no ha habido materialización del presente riesgo, en consideración a la aplicación de los controles  y acciones establecidos,  lo que ha permitido realizar las validaciones oportunas de los informes y documentos generados por la Subdirección antes de su publicación o entrega".</t>
  </si>
  <si>
    <t>"Durante el trimestre se actualizaron los riesgos de corrupción del Grupo de Contabilidad, los cuales aportan al cumplimiento del PAAC (Plan Anticorrupción y Atención al Ciudadano)".</t>
  </si>
  <si>
    <t>"Dentro de las acciones realizadas por parte del Grupo de Tesorería, para el seguimiento y control del riesgo, se fortalecio la revisión y control para el pago de la totalidad de las obligaciones mensuales, empleando como herramienta el reporte de seguimiento de saldos por ordenar  (SIIF) y seguimiento en los indicadores de Ordenes de pago pagadas frente a las obligaciones del mes , ver radicados 20172050000753, 20172050001773, 20172050003063 , 20172050003633, 20172050004013, 20172050004293".</t>
  </si>
  <si>
    <t>"Dentro de las acciones realizadas por parte del Grupo de  Tesorería, para el seguimiento al riesgo : 1-. Se efectuó revisión y control de la totalidad de los requisitos para cumplir con los pagos a contratistas y proveedores durante el segundo trimestre del año 2017, según cuadros  adjuntos. 2-. Se envio oficio con radicado 20172050000911  (adjjunto) dirigido al Juzgado Sexto de Familia de Ibague reiterando solicitud de instrucciones para pago de embargo a beneficiario final del area operativa 10".</t>
  </si>
  <si>
    <t>"• Se enviaron Tips de seguridad de la información en cuanto a RANSOMWARE y RESPALDO DE INFORMACIÓN.
• Se realizó la auditoria de la política 1 –  Acceso a los sistemas de información
          o 1.  A-GI-M002 PLAN DE SEGURIDAD Y PRIVACIDAD DE LA INFORMACIÓN IDEAM - POLITICA 1. ACCESO A SISTEMAS DE   INFORMACIÓN - http://goo.gl/5skA7x
       o 2. A1-GIP-02 PROCEDIMIENTO ACCESO A SERVICIOS DE INFORMACIÓN
       o 3. A1-GIM-03 MANUAL TRAMITE CUENTAS DE USUARIO
       o 4. A1-GHF-xx Formato Tramite de Cuentas de Usuario-1
• Se realizo capacitación de seguridad de la información en cuanto al dominio (CONTINUIDAD DEL NEGOCIO), dicha capacitación se realizó mediante STREAMING a todo el Instituto (Sede Central – Areas Operativas y Aeropuertos)
* Se enviaron recomendaciones por la intranet donde el tema fue incidentes de seguridad.
Evidencias:
- Tips Ransomware 
- Tip2 Respaldo de Información
- Recomendaciones Incidentes de Seguridad
- Restricción acceso Intranet
- Capacitacion Continuidad de Negocio".</t>
  </si>
  <si>
    <t>"Estudios previos parte jurídica y técnica Grupo de Servicios Administrativos radicados para revisión de la Oficina Asesora Jurídica y aprobación en comité de contratación según los siguientes OFEOS:
1. 20172060002793 Mantenimiento preventivo y eventualmente correctivo a la planta eléctrica de 430 KVA del IDEAM.
3. 20172060002793 El ARRENDADOR entregará en arrendamiento al IDEAM y éste recibe al mismo título, 17.05 M2 para la ubicación de un pluviómetro de propiedad del IDEAM.
4. 20172060002843 Solicitud de modificación contractual del Contrato No. 101 de 2017.
5. 20172060002813 Solicitud de modificación contractual del Contrato de Prestación de Servicios No. 044 de 2017.
6. 20172060002833 Solicitud de modificación contractual del Contrato de Prestación de Servicios No. 048 de 2017.
7. 20172060002873 Contratar el servicio de transporte de carga de elementos volátiles y corrosivos del IDEAM, para la ruta Bogotá D.C. – San Andrés.
8.20172060003023 Intermediario de seguros.
9. 20172060003033 Mantenimiento  para las UPS mayores de 3 KVA del IDEAM.
10. 20172060003533 Suministro de papelería.
11. 20172060001363 Suministro de muebles tipo sofacama.
12. 20172060003793 Contratación de pólizas de Seguros para el IDEAM.
13. 20172060003853 Suministro de tiquetes aéreos".</t>
  </si>
  <si>
    <t>"De acuerdo a instrucciones impartidas y atendiendo las medidas de austeridad en el gasto a la fecha no se ha constituido apertura de caja menor".</t>
  </si>
  <si>
    <t>"El día 04 de Julio de 2017 se efectuó monitoreo para verificar que todos los ingresos de almacén realizados hasta el día 30 de junio de 2017 cuenten con este formato diligenciado. Se anexa acta de reunión de monitoreo con almacén".</t>
  </si>
  <si>
    <t>"El día 04 de julio de 2017 se realiza monitoreo al manejo y control del A-AR-F003 FORMATO AUTORIZACIÓN SALIDA DE ELEMENTOS, formato como único documento válido para permitir la salida de cualquier elemento en cualquier área del IDEAM. Se anexa copia del acta de reunión de monitoreo".</t>
  </si>
  <si>
    <t>"En la vigencia, OCINT ha realizado ocho (8) reuniones de autoevaluación (19 de enero, 8 de febrero, 7 de marzo, 3 de abril, 6 de abril, 30 de mayo, 31 de mayo y 7 de junio), donde se monitorean los avances del Programa Anual de Auditorías y se revisan los informes de ley que se han realizado y los próximos. 
Todos los informes de la Oficina son revisados por la Jefe de la Oficina, antes del envío a los auditados".</t>
  </si>
  <si>
    <t>"Las dependencias del Instituto han acogido de manera objetiva los informes de la Oficina de Control Interno y han formulado los planes de mejoramiento pertinentes o han solicitado reconsideraciones a las observaciones enunciadas por ésta Oficina.
Dentro de las actividades que se desarrollan en los procesos de auditoría, se llevan a cabo las reuniones de apertura y cierre de la auditoría.
Se adelantaron reuniones con las Areas Operativas de Pasto (Apertura: 27 de marzo de 2017 y Cierre: 31 marzo de 2017), con Cali (Apertura: 22 de mayo de 2017 y Cierre: 26 mayo de 2017), entre otras.
Adicionalmente, se ejecutan las actividades descritas en el procedimiento de Planes de Mejoramiento.
Durante el mes de mayo/2017, se realizó el Comité de Coordinación de Control Interno, en el cual se presentaron las gestiones de la Oficina de Control Interno -OCINT, así como la ejecución de los planes de mejoramiento suscritos por las diferentes dependencias, tanto de la auditoría de la Contraloría General de la Repúiblica -CGR vigencia 2016, como de las auditorías internas. Actas de reuniones de apertura y cierre de auditorías".</t>
  </si>
  <si>
    <t>El presente riesgo fue reformulado (antes Vinculacion indebida de posesiones o encargos a servidores públicos que no cumplen con los requisitos establecidos en el Manual de Funciones y Competencias y requisitos de Ley). Se evidenciaron los documentos del Sistema de Gestión Integrado -SGI, asociados al proceso Gestión del Desarrollo del Talento Humano, que describe los lineamientos del proceso de vinculación del personal al Instituto, como:
-Procedimiento A-GH-P001, versión 02-26/11/2014 -Vinculación y desvinculación de personal, el cual contempla las actividades y puntos de control para los procesos de: Vinculación a través de lista de elegibles; Encargos para los Funcionarios de Carrera Administrativa; Nombramientos en Provisionalidad; Nombramientos en empleos de Libre Nombramiento y
Remoción y Desvinculación del Servicio.
-Formato A-GH-F012, versión 01 -22/06/2015 -ANLISIS HOJA DE VIDA.
-Procedimiento A-GH-P014, versión 01 -06/06/2017 -Acuerdos de Gestión.
Adicionalmente, se dispone de la Guía A-GH-G001, versión 01-18/11/2016 -Guía para el otorgamiento de encargos en el IDEAM, así como del formato A-GH-F005, versión 02-27/11/2014 -ESTUDIO TÉCNICO PARA LA PROVISIÓN DE EMPLEOS.
Se sugiere revisar la formulación del indicador "N° de ofertas de encargos / Total de encargos provistos (9 ofertas de encargo / 2 encargos provistos)".
Los actos administrativos referenciados hacen alusión a modificaciones en la planta de personal y al Manual de Funciones.</t>
  </si>
  <si>
    <t>"Esta actividad se encuentra en desarrollo y se cerrará en 31 de agosto de 2017; los resultados serán publicados en la primera semana de septiembre de 2017. https://docs.google.com/forms/d/e/1FAIpQLSe94m8TiuwxZdaPDbSZK6P8J ZKHrOnAlHAkNOk4vQbIqlUGQ/ viewform, el informe se encuentra publicado en el link https://goo.gl/Ld2WfC .
"Sobre las acciones que se están tomando sobre los aspectos a mejorar que han dejado los ciudadanos, la Entidad ha tomado atenta nota sobre las mismas buscando dar respuesta a ellos, casos como solicitud de capacitaciones, visitas a la Entidad , visitas a colegios, entre otras se han tenido en cuenta y así mismo procedemos a dar respuesta a las mismas. En el caso de solicitudes y preguntas formuladas en la Rendición de Cuentas estas fueron entregadas a las Dependencias correspondientes para su análisis y debida respuesta las cuales serán colocadas en la página web en próximos dias, Actividad que tiene plazo hasta el 30/11/2017".</t>
  </si>
  <si>
    <t>Para el primer semestre/2017, se han adelantado gestiones para su desarrollo y para ello se ha evidenciado en el link "https://docs.google.com/forms/d/e/1FAIpQLSe94m8TiuwxZdaPDbSZK6P8JZKHrOnAlHA-kNOk4vQbIqlUGQ/viewform", la encuesta identificada como "NIVEL DE SATISFACCIÓN DE USUARIO - IDEAM 2017 - ÍNDICE NSU “Queremos mejorar y para nosotros es importante conocer su opinión sobre nuestros servicios", con 18 preguntas.
Se dispone del "INFORME SOBRE EL NIVEL DE SATISFACCIÓN Y GRADO DE PERCEPCIÓN DE LOS USUARIOS DEL IDEAM
I SEMESTRE 2017 (Enero a Junio), (https://goo.gl/Ld2WfC), donde el 84,9% de los ciudadanos considera que los trámites, servicios y productos ofrecidos, SATISFACEN sus necesidades. Así mismo, el 84,7%, considera que los trámites y servicios de la entidad tienen en cuenta su realidad.
Dadas las inquietudes de los ciudadanos, se requiere tomar medidas y acciones pertinentes, que permitan su atención.</t>
  </si>
  <si>
    <t>Se evidenció el formato FORMATO CONSTANCIA VERIFICACIÓN DOCUMENTAL, código A-AR-F007, versión 02, como documento asociado al proceso Gestión de Servicios Administrativos del Sistema de Gestión Integral -SGI.
Conforme a lo registrado, se dispone del formato en los expedientes del área, lo que implica que las acciones sirven para controlar el riesgo. Se anexó acta de reunión de monitoreo con almacén (04/07/2017).</t>
  </si>
  <si>
    <t>Se evidenció la actualización del formato AUTORIZACIÓN SALIDA DE ELEMENTOS, código A-AR-F003, versión 05 del 01/06/2017, como documento asociado al proceso Gestión de Servicios Administrativos del Sistema de Gestión Integral -SGI. Se anexó acta de reunión de monitoreo con almacén (04/07/2017).</t>
  </si>
  <si>
    <t>Se evidenció la publicación del documento POLÍTICA INTEGRAL DE GESTIÓN DE RIESGOS (PIGR), con fecha JULIO DE 2016, en el link https://goo.gl/ZMwYJT.
La Oficina Asesora de Planeación -OPLA, realizó la socialización respectiva, mediante correo del 14FBR17.</t>
  </si>
  <si>
    <t>Para el primer avance (corte abril/2017), se registró un avance del 100%, dado que el mapa de riesgos de corrupción, se encontraba publicado y estaba asociado en la página web institucional al link "LEY DE TRANSPARENCIA/PLANEACION/Planes Anticorrupción y de Atención al Ciudadano" (https://goo.gl/wfClPE).
En lo referente al período MAYO-AGOSTO/2017, se evidencia lo siguiente:
1.En la página web institucional, se continua con el documento "IDEAM PAAC 2017 Anexo 1 Mapa de Riesgo Corrupción MRC", publicado en versión 1.0, el 31/enero/2017, en el formato código E-PI-F006, version 04 del 01/03/2016.
2.El citado mapa de riesgos del formato código E-PI-F006, versión 04 del 01/03/2016, registra 26 riesgos de corrupción.
3.La Oficina Asesora de Planeación -OPLA, no registra modificaciones en el campo "Actividades cumplidas" del presente documento, sobre el mapa de riesgos de corrupción.
4.Sin embargo, para el presente avance, OPLA remitió a la Oficina de Control Interno -OCINT, los mapas de riesgos de corrupción de cada proceso, en el formato E-SGI-F006, Versión 05 del 02/05/2017-MAPA DE RIESGOS, con la formulación de 27 riesgos.
5.Se aclara, que estos últimos mapas de riesgos (formato E-SGI-F006, Version 05) se encuentran dispuestos en la página web institucional, asociados a la documentación relacionada con cada proceso y consolidan los de gestión y corrupción.
6.De otra parte, se presenta falta de unidad de criterio, ya que los seguimientos a los riesgos efectuados por las dependencias, difieren en su fecha de corte, algunos reportan a 30/06/2017, a 31/07/2017, a 09/08/2017 y a 11/08/2017, lo que evidencia debilidad en los roles de liderazgo, consolidación, monitoreo y evaluación permanente (ESTRATEGIAS PARA LA CONSTRUCCIÓN DEL PLAN ANTICORRUPCIÓN Y DE ATENCIÓN AL CIUDADANO Versión 2. 2015. III. ASPECTOS GENERALES DEL PLAN ANTICORRUPCIÓN Y DE ATENCIÓN AL CIUDADANO. 4. Elaboración y consolidación. 8. Publicación y monitoreo).
Al respecto, no se aportaron los cambios de los riesgos a OCINT, ni se evidenciaron los soportes de las modificaciones en la web institucional (ESTRATEGIAS PARA LA CONSTRUCCIÓN DEL PLAN ANTICORRUPCIÓN Y DE ATENCIÓN AL CIUDADANO Versión 2. 2015. III. ASPECTOS GENERALES DEL PLAN ANTICORRUPCIÓN Y DE ATENCIÓN AL CIUDADANO. 10. Ajustes y modificaciones: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interno, los servidores públicos y los ciudadanos; se dejaran por escrito y se publicarán en la página web de la entidad). El cumplimiento, en el desarrollo de la actividad se estima en un 80%.</t>
  </si>
  <si>
    <t>La Oficina de Control Interno -OCINT, adelantó el seguimiento con corte al 30/04/2017 y se publicó el 15/05/2017, en la página web del Instituto (link Ley de Transparencia/reportes de control interno/seguimiento a las estrategias del plan anticorrupción).
Dando acance a la fecha del presente informe por parte de OCINT, se indica que el porcentaje de cumplimiento se encuentra en el 66%, ya que se realiza el proceso de seguimiento conforme a lo establecido en el cronograma. Sin embargo, el 33% dado, está referenciado a la publicación del primer cuatrimestre (15/05/2017).
De otra parte, se aclara que la fecha del tercer seguimiento, se concertó con la Oficina Asesora de Planeación -OPLA para realizarla el 30/11/2017, con el propósito de publicarla dentro de los diez (10) primeros días hábiles de enero de 2018. Lo anterior, dadas las circunstancias que por la época se presentan, como cierre de actividades, recesos de temporada, entre otros.</t>
  </si>
  <si>
    <t>Se incluye la Estrategia de Racionalización de Trámite del Instituto, diseñada en coordinación con el funcionario asignado por el DAFP, en la página del SUIT; la formulación atiende los lineamientos dados por la Dirección de Participación, Transparencia y Servicio al Ciudadano del DAFP, en cuanto a disminución de costos, de requisitos en el trámite, de tiempos de ejecución, evita la presencia del ciudadano en las ventanillas del Estado, ampliación de la vigencia de certificados, registros, licencias, documentos, etc.
La Subdirección de Estudios Ambientales -SESTUDAM, adelanta la implementación de la racionalización del trámite, con el apoyo de la Oficina Asesora de Planeación -OPLA.
No se evidenció el ajuste a la norma legal referenciada del trámite (parágrafo 2 del artículo 2.2.8.9.1.5 del Decreto 1076 de 2015).
Con base en el reporte de los avances, se adelanta el proceso de revisión y ajustes al formato que debe diligenciar el solicitante teniendo en cuenta los referentes de instancias normalizadoras. Así mismo, se consolidan las bases de datos de los solicitantes o usuarios de acreditación.
No se pudo establecer el avance en la sistematización que debe presentar el solicitante al Instituto, razón principal de la racionalización formulada.
Quedaría pendiente el reporte y verificación en el suit, toda vez que el sistema se encuentra en proceso de migración de la información, del 8 al 20 de septiembre; razón por la cual, a partir de esta fecha se llevará a cabo dicha actividad por parte de la OCI.</t>
  </si>
  <si>
    <t>En la página web institucional se evidencia el link LEY DE TRANSPARENCIA, donde se presentan las diferentes categorías de información (20), como:  PROCESO DE PAZ Y PLEBISCITO, ESTRUCTURA ORGANICA, PRESUPUESTO, PLANEACION, ADQUISICIONES Y COMPRAS, TRAMITES Y SERVICIOS, ENTRE OTROS (http://www.ideam.gov.co/web/atencion-y-participacion-ciudadana/ley-de-transparencia).
Entre ellas, se dispone del link FORMULACION PARTICIPATIVA, donde se registra, el componente de Rendición de Cuentas, con las gestiones adelantadas en la vigencia, para abordar la audiencia pública de 2016 y 2017.
Con relación a las acciones de mejoramiento, producto del informe de la Oficina de Control Interno -OCINT (memorando 20171030000853 -18/04/2017), se reporta por parte del líder de la consolidación de las mejoras (Grupo de Atención al Ciudadano), que la Secretaría General del Instituto, adelantó una reunión con los responsables de la información, para dar cumplimiento a la normativa, de la cual se produjo un inventario con la actualización de cada uno de los elementos de información, donde se indicó que estaban pendientes siete (7) acciones por cumplir, indicando que las acciones sobre la sugerencia de "Validación de campos: El formulario permite validar si existen errores en el diligenciamiento; adicionalmente, permite la radicación con elementos faltantes. Se recomienda incluir la opción de que en el acuse de recibido informe sobre los requisitos/documentos faltantes",  y el de "Campos mínimos del formulario: Se cuenta con los siguientes aspectos requeridos por la norma: Tipo de solicitud, primer nombre, ... Observaciones: * En tipo de solicitante:  Se debe crear la opción niños, niñas, adolescentes y apoderados. * En tipo de identificación: Se debe crear la opción CC, CE, RC, TI y otro. * En teléfono fijo y movil se encuentra en una sola opción, se recomienda separarlos. * Habilitar opción/campo para elegir el medio de respuesta. * Habilitar opción/campo "Información sobre posibles costos asociados a la respuesta", no son viables, dadas las implicaciones presupuestales; las restantes seis (6) acciones están en proceso; entre éstas últimas se destaca la del "Indice de información Clasificada y Reservada", que se encuentra pendiente por aclarar, ya que con base en el artículo 40 del Decreto 103 de 2015, no se han definido algunas características (Contenido del Índice de información Clasificada y Reservada), que deben ser referenciadas en el documento.
Al respecto, se dispone del memorando 20161020001593 del 08ABR16, suscrito por la Oficina Asesora Jurídica del IDEAM, donde manifesta que "...de acuerdo con la información suministrada por las dependencias del IDEAM, la información que se relaciona en el inventario de información generada por esta entidad no goza de reserva legal o constitucional por lo cual se considera de libre acceso al público" (https://goo.gl/XWYAy1).
También se registra la publicación de "Información clasificada reservada IDEAM" en el link https://goo.gl/1brCdJ.
En el monitoreo realizado por la Oficina Asesora de Planeación -OPLA, no se aportaron las evidencias de la confrontación en el cumplimiento de las acciones relacionados con el memorando 20171030000853 -18/04/2017, por lo que se sugiere, que OPLA, registre en el seguimiento periódico, las observaciones pertinentes sobre su desarrollo.
Aunque el Grupo de Comunicaciones adelanta las gestiones de monitoreo desde su alcance (M:\1.COMPARTIDA_IDEAM\PAACAGT2017\PAAC_Comunicaciones\evidencias_anticorrupcion_junio_comunicaciones\evidencias_anticorrupcion_2_trimestre_num_1_2); tambien es cierto que se requiere de manera permanente, la revisión y actualización de la información, por cada uno de los responsables, de acuerdo a los parámetros de las normas legales vigentes.</t>
  </si>
  <si>
    <t>En primera instancia, no se aportaron evidencias del reconocimiento previsto para el mes de junio/2017, conforme lo reportaron en el avance del primer cuatrimestre-abril/2017 ("El Grupo de Atención al Ciudadano ha venido adelantando el seguimiento y análisis de las estadísticas trimestrales del 2017, para poder Identificar uno de los usuarios que más consulta la información del IDEAM y otro que haga uso de la misma; así las cosas partiendo de las estadisticas que se consolidaron para el "I Trimestre" de 2017 se determinaron dos usuarios a los cuales se les realizará el respectivo reconocimiento en la primera semana de junio de 2017. Este Ejercicio se repetirá  una vez finalizado el "IIITrimestre" y se hará el reconocimiento a los dos usurios en la priemra semana del mes de noviembre de 2017").
De otra parte, al confrontar el reporte del presente avance con lo registrado en abril/2017, no se evidencia gestión de complemento, adicional a la similitud del informe.
Se debe revisar el desarrollo de las actividades, por parte de la Oficina Asesora de Planeación -OPLA, el Grupo de Comunicaciones -GCOM y el Grupo de Atención al Ciudadano -GATEC.</t>
  </si>
  <si>
    <t>Se ha dado cumplimiento a la actividad en la vigencia 2017.
Se han resaltado a dos (2) funcionarios, en la revista interna del IDEAM (*IDEAMBIENTE, edición 5 de enero de 2017, con el Subdirector de Hidrología Omar Vargas "Discurso de reconocimiento a funcionarios del IDEAM". *IDEAMBIENTE, edición de mayo de 2017, con el Jefe de la OSPA, Christian Euscátegui, donde se refleja la labor realizada por el funcionario en pro de la participación ciudadana).</t>
  </si>
  <si>
    <t>Se adelantó el documento "DIAGNOSTICO RENDICIÓN DE CUENTAS IDEAM AÑO 2016" por parte de la Oficina Asesora de Planeacion -OPLA, en junio de 2017 (https://goo.gl/mw3bLd).
Se describen las dos (2) actividades del año 2016 y se hacen algunas recomendaciones para la rendición de cuentas vigencia 2017, que se efectuará el 31 de Agosto/2017, en puntos como:
-ASPECTOS A MEJORAR (Previo al inicio del evento se debe informar a los asistentes sobre el plan de emergencias);
-SUGERENCIAS  PARA LA AUDIENCIA PÚBLICA (Involucrar más a la ciudadanía en la planeación del ejercicio, en la identificación de temas de interés por parte de éstos y en la aplicación de un mecanismo más participativo durante la audiencia);
-INCENTIVOS AL INTERIOR DE LA ENTIDAD (Realizar seminarios técnicos para divulgar las investigaciones realizadas por el IDEAM y fortalecer la capacitación a  los servidores públicos).
Dando alcance en la fecha del presente seguimiento, se adelantó la audiencia pública de rendición de cuentas el 31AGT2017, de la cual se tiene pendiente la elaboración de la respectiva acta, sin embargo, se abordaron aspectos como los de informar a los asistentes sobre el plan de emergencias, así como la de socializar e indagar los temas de interés a la ciudadanía para ser presentados en la audiencia y la de generar espacios para la participación en directo, como una mesa de interlocución con las directivas del Instituto y usuarios de la información IDEAM (academía y público en general).</t>
  </si>
  <si>
    <t>Se dispone del documento "Plan de Capacitación con énfasis en “ATENCIÓN AL CIUDADANO” para la vigencia 2017", elaborado por el Grupo de Atención al Ciudadano -GATEC (Marzo 2017), el cual constituye un instrumento que determina las prioridades de capacitación en la materia, para los  funcionarios y contratistas del IDEAM.
Se dispone del cronograma con las fechas, dependencias y temáticas, que se desarrollarán en la vigencia 2017, de las cuales hasta la fecha, se han realizado once (11) capacitaciones (Tres (3) período ENE-ABR y ocho (8) período MYO-AGT). Se evidenciaron las actas de los respectivos talleres, los cuales están enfocados en dotar y dar herramientas a los funcionarios del Instituto sobre el conocimiento de las buenas prácticas de atención al ciudadano, fortalecer la cultura del servicio y los mecanismos de participacion ciudadana con los que cuenta actualmente el IDEAM.</t>
  </si>
  <si>
    <t>Se presenta el seguimiento para evitar la materialización del riesgo.</t>
  </si>
  <si>
    <t>Para el presente cuatrimestre, se formula un (1) riesgo de corrupción, mientras que en el período anterior, se habían formulado tres (3) riesgos de corrupción.
Al evidenciar en la página web institucional, el documento "Política de Comunicaciones IDEAM", código E-GC-M005, versión 01 (https://goo.gl/CyR6FS), se registra el cumplimiento de las políticas de operación así como el uso de los canales de comunicación, descritas en la política para las redes sociales.
Se evidenciaron los monitoreos a los medios y redes (M:\1.COMPARTIDA_IDEAM\PAAC AGT2017\PAAC_Comunicaciones\RIESGO\seguimiento_riesgo_2_trimestre_2017).
Con relación al cambio de las claves de acceso a los canales de información, se reporta por parte del delegado del área, que "se realiza en las diferentes plataformas (facebook, instagram, twitter) de manera periódica, para garantizar la seguridad en el manejo de las redes sociales, con el fin de bloquear el acceso de terceros, a las plataformas de divulgación de la información emitida por el Instituto".</t>
  </si>
  <si>
    <t>Al evidenciar el indicador Seguimiento a las actividades del Plan de Acción Anual, formulado por el área en el TABLERO DE INDICADORES IDEAM 2017 (https://goo.gl/q327C9), se indicó para el período enero-junio 2017 "de acuerdo al reporte de la rendición de cuentas". El evento de la Audiencia de Rendición de Cuentas, se realizó el 31AGT2017 (https://goo.gl/4ak4fr), donde se presentaron los avances de la gestión institucional.</t>
  </si>
  <si>
    <t>"Abril: Total noticias monitoreadas: 281; Mayo: Total noticias monitoreadas: 370; Junio: Total noticias monitoreadas: 166.
A través de este seguimiento, se puede observar que la información se ha presentado de manera clara, oportuna y concisa, siguiendo los parámetros establecidos dentro de la Política de Comunicaciones del Instituto.
Documentos análisis monitoreo de medios: disponibles en las carpetas "01_MONITOREO_ABRIL_2017",  "02_MONITOREO MAYO_2017" y "03_MONITOREO JUNIO_2017" ubicados en la ruta X:\Comunicaciones\seguimiento_riesgo_2_trimestre_2017\01_monitoreo_medios_2_trim_2017                                                                                                           
Monitoreo en Redes sociales
Enero: Núm. descargas app Mi Pronóstico: / Núm. seguidores Twitter: 1.250 / Núm. trinos publicados Twitter: 402 / Núm. seguidores Facebook: 999 / Núm. publicaciones Facebook: 67 / Núm. Visualizaciones Youtube: 15007
Febrero: Núm. descargas app Mi Pronóstico: / Núm. seguidores Twitter: 2.327 / Núm. trinos publicados Twitter: 607 / Núm. seguidores Facebook: 2.367 / Núm. publicaciones Facebook: 121 / Núm. Visualizaciones Youtube: 33253
Marzo: Núm. descargas app Mi Pronóstico: / Núm. seguidores Twitter: 1.421 / Núm. trinos publicados Twitter: 744 / Núm. seguidores Facebook: 1.042 / Núm. publicaciones Facebook: 114 / Núm. Visualizaciones Youtube: 22.341
Al tener en cuenta la política de Comunicaciones se establecen los filtros para la publicación de información en redes sociales por medio del community manager, como se ejemplifica en los correos "Zimbra_2017_03_06_trino"
y "Zimbra_2017_03_08_trinos" ubicados en la ruta X:\Comunicaciones\seguimiento_anticorrupcion_riesgo_marzo_2017\riesgo_comunicaciones_marzo_2017\correos_comunicaciones .
La información reposa en el correo institucional de la coordinadora del grupo de Comunicaciones (Ivonne Vargas) y puede ser evidenciable en las notas emitidas por el Instituto en la página web y en Intranet)
Basados en los monitoreos establecidos se observa que el riesgo enunciado es controlable, ya que se hace el filtro de información para publicación y el seguimiento a dicha publicación".</t>
  </si>
  <si>
    <t>"Durante este periodo se estableció el cronograma y agenda de divulgación entre Subdirectores responsables de los productos y Director General, el cual ha sido cumplido a cabalidad. 
A la fecha del monitoreo se puede establecer que no ha habido materialización del presente riesgo , en consideración a la aplicación de los controles  y acciones establecidos ,  lo que ha permitido realizar las validaciones oportunas de los informes y documentos generados por la Subdirección antes de su publicación o entrega".</t>
  </si>
  <si>
    <t>"*Se realizaron en este trimestre 11 (once) talleres sobre Normatividad PQRS, Procedimiento Atención la Ciudadano y reporte en Formato de Registro Ordenado de PQRS para cada unas de las dependencias del Instituto.
*  Por otra parte y en cumplimiento al seguimiento detallado del estado de las peticiones, el 25 de abril y el día 28 de julio de 2017 se presentó a la Secretaría General (Evidencia:20172090000583 y 20172090001183), el resultado analizado del primer y segundo trimestre del año 2017, con el fin de dar reporte correspondiente y tomar correctivos tendientes a insistir en la necesidad de contestar dentro de términos.
* Las denuncias de Actos de Corrupción reportadas para el primer y segundo trimestre de 2017, fueron Cero (0), dato que fue certificado por la Oficina de Control Disciplinario Interno, por medio de comunicación oficial emitida el día 12 de abril de 2017, por medio de los radicados 20172010001953 y 20172010003603;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 Para el primer y segundo trimestre el 2017 no se presentaron quejas de ninguna índole, lo cual se evidencia en el punto N°3 de la “Parte A” CLASIFICACIÓN DE LAS PQRS ENERO A MARZO y ABRIL A JUNIO DE 2017 (Tipo de Requerimiento) del Informe Trimestral de PQRS publicado en la WEB. Cabe anotar que las QUEJAS que se han presentado en anteriores periodos, se les ha dado respuesta oportuna y el debido tratamiento por parte de las oficinas competentes.
* Se presentó el cronograma de capacitaciones de PQRS las cuales a la fecha de corte del presente informe, se realizaron 11, en la cuales se detectó  los temas que aún se en encuentran débiles y así preparar con base en estas, un nuevo plan de refuerzos de capacitaciones, las cuales estarán orientados a mejorar también las acciones en contra de los actos de corrupción.
*El porcentaje para el INDICADOR de este riesgo dio como resultado para este Trimestre: El 0%  teniendo en cuenta que no se presentaron denuncias de actos de corrupción.
Casos de corrupción de Atención al Ciudadano denunciados primer trimestre: 0/Total de PQRS: 10.929)*100 y Casos de corrupción de Atención al Ciudadano denunciados segundo trimestre: 0/Total de PQRS: 8.027)*100".</t>
  </si>
  <si>
    <t>"Revisar ejecuciones presupuestales y publicar en la pagina WEB. *Se encuentran publicadas en pdf y formato de datos las correspondientes ejecuciones mensuales con corte a 30 de Junio de 2017.
1.1. Se revisan y validan los Seguimientos Contractuales de las dependencias que remite Secretaría General para aprobación, en lo que respecta a las asignaciones presupuestales de las dependencias y la ejecución presupuestal de la entidad , esta validación se efectúa cruzando  el Seguimiento contractual contra las apropiaciones vigentes y los Certificados de Disponibilidad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Disponibilidad Presupuestal expedidos.
Evidencia 1.1. Esta información reposa en la ruta X:\Financiera\Vigencia 2017\Seguimientos contractuales.
Con corte a 30 de junio de 2017 se han revisado y validado 102 versiones de los Seguimientos Contractuales de las dependencias.
1.2. Se realiza control de las s solicitudes de CDP'S allegadas al grupo de presupuesto para tramité, mediante el diligenciamiento de una base de datos que contiene ítems, Fecha de elaboración,No de radicado Orfeo, documento a elaborar, tipo de documento, dependencia de afectación, sub unidad afectación, rubro, objeto de gasto, Ordinal, objeto, valor a reducir, anular y/o adicionar, valor actual,No SCDP, No CDP. Así mismo se liberan los saldos no comprometidos de los Certificados de Disponibilidad Presupuestal asociados a contratos.
Evidencia 1.2.1. X:\Financiera\VIGENCIA 2017\CDP. Con corte a 30 de Junio de 2017 se elaboraron 425 CDPs para contratacion.
Evidencia 1.2.2. Se realiza trimestralmente seguimiento a los CDP’s expedidos con tiempo mayor a 60 días y que no se encuentran con registro presupuestal, el soporte de las comunicaciones enviadas se encuentra en el expediente 201720304310700009E.
2. Se realiza seguimiento a la Expedicion de RPC´S validando informacion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Evidencia 2.1.1. La información correspondiente a dicho revision se encuentra en la ruta: X:\Financiera\VIGENCIA 2017\ IDEAM 2017\ CONTROL 2017\SEGUIMIENTO EXPEDICION CDP´S Y RPC´S 2017. Con corte a 30 de Junio de 2017 se elaboraron 341 RPCS. Evidencia 2.1.2. Se realiza seguimiento presupuestal a los planes de pago de los contratos, acorde a las forma de pago pactadas, el soporte de las comunicaciones enviadas se encuentra en el expediente 201720304310700009E.
Evidencia 2.1.3. Se realiza seguimiento al rezago presupuestal constituido para la vigencia 2017, el soporte de las comunicaciones enviadas se encuentra en el expediente 201720304310700007E".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</si>
</sst>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70"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Calibri"/>
      <family val="2"/>
      <scheme val="minor"/>
    </font>
    <font>
      <b/>
      <sz val="26"/>
      <color theme="9" tint="-0.499984740745262"/>
      <name val="Arial Narrow"/>
      <family val="2"/>
    </font>
    <font>
      <b/>
      <sz val="14"/>
      <color theme="9" tint="-0.499984740745262"/>
      <name val="Calibri"/>
      <family val="2"/>
      <scheme val="minor"/>
    </font>
    <font>
      <sz val="14"/>
      <color theme="9" tint="-0.499984740745262"/>
      <name val="Calibri"/>
      <family val="2"/>
      <scheme val="minor"/>
    </font>
    <font>
      <b/>
      <sz val="12"/>
      <color theme="9" tint="-0.499984740745262"/>
      <name val="Calibri"/>
      <family val="2"/>
      <scheme val="minor"/>
    </font>
    <font>
      <i/>
      <sz val="10"/>
      <name val="Calibri"/>
      <family val="2"/>
      <scheme val="minor"/>
    </font>
    <font>
      <sz val="11"/>
      <color theme="9" tint="-0.499984740745262"/>
      <name val="Calibri"/>
      <family val="2"/>
      <scheme val="minor"/>
    </font>
    <font>
      <sz val="10"/>
      <name val="Arial"/>
      <family val="2"/>
    </font>
    <font>
      <sz val="12"/>
      <color theme="9" tint="-0.499984740745262"/>
      <name val="Calibri"/>
      <family val="2"/>
      <scheme val="minor"/>
    </font>
    <font>
      <b/>
      <sz val="12"/>
      <color theme="1"/>
      <name val="Calibri"/>
      <family val="2"/>
      <scheme val="minor"/>
    </font>
    <font>
      <b/>
      <sz val="11"/>
      <color theme="9" tint="-0.499984740745262"/>
      <name val="Calibri"/>
      <family val="2"/>
      <scheme val="minor"/>
    </font>
    <font>
      <sz val="10"/>
      <color indexed="8"/>
      <name val="Arial"/>
      <family val="2"/>
    </font>
    <font>
      <sz val="12"/>
      <color theme="1"/>
      <name val="Calibri"/>
      <family val="2"/>
      <scheme val="minor"/>
    </font>
    <font>
      <b/>
      <sz val="24"/>
      <color rgb="FF984807"/>
      <name val="Arial Narrow"/>
      <family val="2"/>
    </font>
    <font>
      <b/>
      <sz val="18"/>
      <color rgb="FF984807"/>
      <name val="Arial Narrow"/>
      <family val="2"/>
    </font>
    <font>
      <sz val="11"/>
      <name val="Calibri"/>
      <family val="2"/>
      <scheme val="minor"/>
    </font>
    <font>
      <b/>
      <sz val="11"/>
      <color theme="1"/>
      <name val="Calibri"/>
      <family val="2"/>
      <scheme val="minor"/>
    </font>
    <font>
      <sz val="11"/>
      <name val="Arial"/>
      <family val="2"/>
    </font>
    <font>
      <sz val="10"/>
      <name val="Arial"/>
      <family val="2"/>
    </font>
    <font>
      <u/>
      <sz val="11"/>
      <color theme="10"/>
      <name val="Arial Narrow"/>
      <family val="2"/>
    </font>
    <font>
      <sz val="11"/>
      <name val="Arial Narrow"/>
      <family val="2"/>
    </font>
    <font>
      <sz val="11"/>
      <color rgb="FF000000"/>
      <name val="Arial Narrow"/>
      <family val="2"/>
    </font>
    <font>
      <b/>
      <sz val="11"/>
      <color rgb="FF000000"/>
      <name val="Arial Narrow"/>
      <family val="2"/>
    </font>
    <font>
      <sz val="11"/>
      <color rgb="FFFF0000"/>
      <name val="Arial Narrow"/>
      <family val="2"/>
    </font>
    <font>
      <b/>
      <sz val="11"/>
      <name val="Arial Narrow"/>
      <family val="2"/>
    </font>
    <font>
      <b/>
      <sz val="11"/>
      <color indexed="8"/>
      <name val="Arial Narrow"/>
      <family val="2"/>
    </font>
    <font>
      <sz val="10"/>
      <color theme="1"/>
      <name val="Arial Narrow"/>
      <family val="2"/>
    </font>
    <font>
      <b/>
      <sz val="10"/>
      <name val="Calibri"/>
      <family val="2"/>
    </font>
    <font>
      <b/>
      <sz val="11"/>
      <color theme="1"/>
      <name val="Arial Narrow"/>
      <family val="2"/>
    </font>
    <font>
      <b/>
      <sz val="11"/>
      <color rgb="FFFF0000"/>
      <name val="Arial Narrow"/>
      <family val="2"/>
    </font>
    <font>
      <i/>
      <sz val="11"/>
      <name val="Arial Narrow"/>
      <family val="2"/>
    </font>
    <font>
      <i/>
      <sz val="11"/>
      <color rgb="FF000000"/>
      <name val="Arial Narrow"/>
      <family val="2"/>
    </font>
    <font>
      <b/>
      <sz val="10"/>
      <name val="Arial"/>
      <family val="2"/>
    </font>
    <font>
      <b/>
      <sz val="10"/>
      <color theme="9" tint="-0.499984740745262"/>
      <name val="Arial Narrow"/>
      <family val="2"/>
    </font>
    <font>
      <sz val="10"/>
      <color theme="9" tint="-0.499984740745262"/>
      <name val="Arial Narrow"/>
      <family val="2"/>
    </font>
    <font>
      <b/>
      <sz val="10"/>
      <color theme="1"/>
      <name val="Arial Narrow"/>
      <family val="2"/>
    </font>
    <font>
      <sz val="6"/>
      <color theme="1"/>
      <name val="Arial Narrow"/>
      <family val="2"/>
    </font>
    <font>
      <sz val="5"/>
      <name val="Arial Narrow"/>
      <family val="2"/>
    </font>
    <font>
      <b/>
      <sz val="11"/>
      <color theme="9" tint="-0.499984740745262"/>
      <name val="Arial Narrow"/>
      <family val="2"/>
    </font>
    <font>
      <sz val="11"/>
      <color theme="9" tint="-0.499984740745262"/>
      <name val="Arial Narrow"/>
      <family val="2"/>
    </font>
    <font>
      <sz val="26"/>
      <color theme="1"/>
      <name val="Arial Narrow"/>
      <family val="2"/>
    </font>
    <font>
      <sz val="8"/>
      <color theme="1"/>
      <name val="Calibri"/>
      <family val="2"/>
      <scheme val="minor"/>
    </font>
    <font>
      <b/>
      <sz val="10"/>
      <color theme="1"/>
      <name val="Calibri"/>
      <family val="2"/>
      <scheme val="minor"/>
    </font>
    <font>
      <b/>
      <sz val="9"/>
      <color theme="1"/>
      <name val="Arial Narrow"/>
      <family val="2"/>
    </font>
    <font>
      <sz val="10"/>
      <color theme="1"/>
      <name val="Calibri"/>
      <family val="2"/>
      <scheme val="minor"/>
    </font>
    <font>
      <b/>
      <sz val="10"/>
      <name val="Calibri"/>
      <family val="2"/>
      <scheme val="minor"/>
    </font>
    <font>
      <b/>
      <sz val="10"/>
      <color theme="0"/>
      <name val="Calibri"/>
      <family val="2"/>
      <scheme val="minor"/>
    </font>
    <font>
      <sz val="10"/>
      <color indexed="8"/>
      <name val="Calibri"/>
      <family val="2"/>
      <scheme val="minor"/>
    </font>
    <font>
      <sz val="10"/>
      <name val="Calibri"/>
      <family val="2"/>
      <scheme val="minor"/>
    </font>
    <font>
      <sz val="12"/>
      <color rgb="FF000000"/>
      <name val="Arial"/>
      <family val="2"/>
    </font>
    <font>
      <sz val="10"/>
      <color theme="1"/>
      <name val="Arial"/>
      <family val="2"/>
    </font>
    <font>
      <sz val="12"/>
      <name val="Arial"/>
      <family val="2"/>
    </font>
    <font>
      <sz val="11"/>
      <color indexed="8"/>
      <name val="Arial"/>
      <family val="2"/>
    </font>
    <font>
      <b/>
      <sz val="9"/>
      <color theme="1"/>
      <name val="Arial"/>
      <family val="2"/>
    </font>
    <font>
      <sz val="12"/>
      <color theme="1"/>
      <name val="Arial"/>
      <family val="2"/>
    </font>
    <font>
      <sz val="11"/>
      <color theme="1"/>
      <name val="Arial"/>
      <family val="2"/>
    </font>
    <font>
      <b/>
      <sz val="9"/>
      <name val="Arial"/>
      <family val="2"/>
    </font>
    <font>
      <b/>
      <sz val="8"/>
      <color theme="1"/>
      <name val="Arial"/>
      <family val="2"/>
    </font>
    <font>
      <sz val="13"/>
      <name val="Arial"/>
      <family val="2"/>
    </font>
    <font>
      <sz val="13"/>
      <color rgb="FF000000"/>
      <name val="Arial"/>
      <family val="2"/>
    </font>
    <font>
      <u/>
      <sz val="12"/>
      <color rgb="FF000000"/>
      <name val="Arial"/>
      <family val="2"/>
    </font>
    <font>
      <sz val="11"/>
      <color rgb="FF000000"/>
      <name val="Arial"/>
      <family val="2"/>
    </font>
  </fonts>
  <fills count="1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rgb="FFF79646"/>
        <bgColor indexed="64"/>
      </patternFill>
    </fill>
    <fill>
      <patternFill patternType="solid">
        <fgColor rgb="FFFCDDCF"/>
        <bgColor indexed="64"/>
      </patternFill>
    </fill>
    <fill>
      <patternFill patternType="solid">
        <fgColor rgb="FFFDEFE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59999389629810485"/>
        <bgColor indexed="64"/>
      </patternFill>
    </fill>
  </fills>
  <borders count="152">
    <border>
      <left/>
      <right/>
      <top/>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tted">
        <color theme="9" tint="-0.499984740745262"/>
      </left>
      <right/>
      <top style="medium">
        <color theme="9" tint="-0.499984740745262"/>
      </top>
      <bottom style="medium">
        <color theme="9" tint="-0.499984740745262"/>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theme="9" tint="-0.499984740745262"/>
      </left>
      <right style="medium">
        <color theme="9" tint="-0.499984740745262"/>
      </right>
      <top/>
      <bottom style="medium">
        <color theme="9" tint="-0.499984740745262"/>
      </bottom>
      <diagonal/>
    </border>
    <border>
      <left/>
      <right style="thin">
        <color indexed="64"/>
      </right>
      <top style="medium">
        <color theme="9" tint="-0.499984740745262"/>
      </top>
      <bottom style="medium">
        <color theme="9" tint="-0.499984740745262"/>
      </bottom>
      <diagonal/>
    </border>
    <border>
      <left/>
      <right/>
      <top style="thin">
        <color indexed="64"/>
      </top>
      <bottom style="medium">
        <color theme="9" tint="-0.49998474074526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medium">
        <color theme="5" tint="-0.24994659260841701"/>
      </left>
      <right style="dotted">
        <color theme="9" tint="-0.499984740745262"/>
      </right>
      <top/>
      <bottom style="medium">
        <color theme="9" tint="-0.499984740745262"/>
      </bottom>
      <diagonal/>
    </border>
    <border>
      <left style="dotted">
        <color theme="9" tint="-0.499984740745262"/>
      </left>
      <right style="medium">
        <color theme="5" tint="-0.24994659260841701"/>
      </right>
      <top/>
      <bottom style="medium">
        <color theme="9" tint="-0.499984740745262"/>
      </bottom>
      <diagonal/>
    </border>
    <border>
      <left style="medium">
        <color theme="9" tint="-0.499984740745262"/>
      </left>
      <right style="thin">
        <color indexed="64"/>
      </right>
      <top style="thin">
        <color indexed="64"/>
      </top>
      <bottom style="thin">
        <color indexed="64"/>
      </bottom>
      <diagonal/>
    </border>
    <border>
      <left style="thin">
        <color indexed="64"/>
      </left>
      <right style="thin">
        <color indexed="64"/>
      </right>
      <top style="thin">
        <color indexed="64"/>
      </top>
      <bottom style="medium">
        <color theme="9" tint="-0.499984740745262"/>
      </bottom>
      <diagonal/>
    </border>
    <border>
      <left/>
      <right/>
      <top style="medium">
        <color theme="9" tint="-0.499984740745262"/>
      </top>
      <bottom style="thin">
        <color indexed="64"/>
      </bottom>
      <diagonal/>
    </border>
    <border>
      <left/>
      <right/>
      <top style="medium">
        <color theme="5" tint="-0.24994659260841701"/>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theme="9" tint="-0.499984740745262"/>
      </left>
      <right/>
      <top style="medium">
        <color theme="9" tint="-0.499984740745262"/>
      </top>
      <bottom style="dotted">
        <color theme="9" tint="-0.499984740745262"/>
      </bottom>
      <diagonal/>
    </border>
    <border>
      <left style="medium">
        <color indexed="64"/>
      </left>
      <right style="medium">
        <color indexed="64"/>
      </right>
      <top/>
      <bottom/>
      <diagonal/>
    </border>
    <border>
      <left/>
      <right style="medium">
        <color theme="5" tint="-0.24994659260841701"/>
      </right>
      <top style="medium">
        <color theme="5" tint="-0.24994659260841701"/>
      </top>
      <bottom style="thin">
        <color indexed="64"/>
      </bottom>
      <diagonal/>
    </border>
    <border>
      <left style="medium">
        <color theme="5" tint="-0.24994659260841701"/>
      </left>
      <right style="dotted">
        <color theme="9" tint="-0.499984740745262"/>
      </right>
      <top/>
      <bottom style="medium">
        <color theme="5" tint="-0.24994659260841701"/>
      </bottom>
      <diagonal/>
    </border>
    <border>
      <left style="thin">
        <color indexed="64"/>
      </left>
      <right style="medium">
        <color theme="9" tint="-0.499984740745262"/>
      </right>
      <top style="thin">
        <color indexed="64"/>
      </top>
      <bottom/>
      <diagonal/>
    </border>
    <border>
      <left style="thin">
        <color indexed="64"/>
      </left>
      <right style="thin">
        <color indexed="64"/>
      </right>
      <top/>
      <bottom style="medium">
        <color theme="9" tint="-0.499984740745262"/>
      </bottom>
      <diagonal/>
    </border>
    <border>
      <left style="thin">
        <color indexed="64"/>
      </left>
      <right style="medium">
        <color theme="9" tint="-0.499984740745262"/>
      </right>
      <top/>
      <bottom style="medium">
        <color theme="9" tint="-0.499984740745262"/>
      </bottom>
      <diagonal/>
    </border>
    <border>
      <left style="thin">
        <color indexed="64"/>
      </left>
      <right style="medium">
        <color theme="5" tint="-0.24994659260841701"/>
      </right>
      <top style="medium">
        <color theme="5" tint="-0.24994659260841701"/>
      </top>
      <bottom/>
      <diagonal/>
    </border>
    <border>
      <left style="medium">
        <color theme="9" tint="-0.499984740745262"/>
      </left>
      <right style="thin">
        <color indexed="64"/>
      </right>
      <top/>
      <bottom style="thin">
        <color indexed="64"/>
      </bottom>
      <diagonal/>
    </border>
    <border>
      <left style="thin">
        <color indexed="64"/>
      </left>
      <right style="medium">
        <color theme="9" tint="-0.499984740745262"/>
      </right>
      <top/>
      <bottom style="thin">
        <color indexed="64"/>
      </bottom>
      <diagonal/>
    </border>
    <border>
      <left style="thin">
        <color indexed="64"/>
      </left>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medium">
        <color theme="9" tint="-0.499984740745262"/>
      </left>
      <right style="medium">
        <color theme="9" tint="-0.499984740745262"/>
      </right>
      <top style="medium">
        <color theme="5" tint="-0.24994659260841701"/>
      </top>
      <bottom style="medium">
        <color theme="9" tint="-0.499984740745262"/>
      </bottom>
      <diagonal/>
    </border>
    <border>
      <left style="medium">
        <color theme="9" tint="-0.499984740745262"/>
      </left>
      <right/>
      <top style="medium">
        <color theme="5" tint="-0.24994659260841701"/>
      </top>
      <bottom style="medium">
        <color theme="9" tint="-0.499984740745262"/>
      </bottom>
      <diagonal/>
    </border>
    <border>
      <left style="medium">
        <color theme="9" tint="-0.499984740745262"/>
      </left>
      <right/>
      <top style="medium">
        <color theme="5" tint="-0.24994659260841701"/>
      </top>
      <bottom style="thin">
        <color indexed="64"/>
      </bottom>
      <diagonal/>
    </border>
    <border>
      <left/>
      <right style="medium">
        <color theme="9" tint="-0.499984740745262"/>
      </right>
      <top style="medium">
        <color theme="5" tint="-0.2499465926084170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theme="9" tint="-0.499984740745262"/>
      </left>
      <right style="thin">
        <color indexed="64"/>
      </right>
      <top/>
      <bottom/>
      <diagonal/>
    </border>
    <border>
      <left style="thin">
        <color indexed="64"/>
      </left>
      <right style="thin">
        <color indexed="64"/>
      </right>
      <top style="medium">
        <color theme="9" tint="-0.499984740745262"/>
      </top>
      <bottom/>
      <diagonal/>
    </border>
    <border>
      <left style="thin">
        <color indexed="64"/>
      </left>
      <right style="medium">
        <color theme="9" tint="-0.499984740745262"/>
      </right>
      <top style="medium">
        <color theme="9" tint="-0.499984740745262"/>
      </top>
      <bottom/>
      <diagonal/>
    </border>
    <border>
      <left style="medium">
        <color theme="9" tint="-0.499984740745262"/>
      </left>
      <right style="medium">
        <color theme="9" tint="-0.499984740745262"/>
      </right>
      <top style="medium">
        <color theme="9" tint="-0.499984740745262"/>
      </top>
      <bottom/>
      <diagonal/>
    </border>
    <border>
      <left/>
      <right/>
      <top style="thin">
        <color indexed="64"/>
      </top>
      <bottom style="medium">
        <color theme="5" tint="-0.24994659260841701"/>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theme="9" tint="-0.499984740745262"/>
      </left>
      <right/>
      <top style="medium">
        <color indexed="64"/>
      </top>
      <bottom/>
      <diagonal/>
    </border>
    <border>
      <left style="thin">
        <color indexed="64"/>
      </left>
      <right style="medium">
        <color theme="5" tint="-0.24994659260841701"/>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theme="9" tint="-0.499984740745262"/>
      </left>
      <right/>
      <top style="medium">
        <color theme="5" tint="-0.24994659260841701"/>
      </top>
      <bottom style="dotted">
        <color theme="9" tint="-0.499984740745262"/>
      </bottom>
      <diagonal/>
    </border>
    <border>
      <left style="dotted">
        <color theme="9" tint="-0.499984740745262"/>
      </left>
      <right/>
      <top style="medium">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medium">
        <color theme="9" tint="-0.499984740745262"/>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theme="9" tint="-0.499984740745262"/>
      </left>
      <right/>
      <top/>
      <bottom style="thin">
        <color indexed="64"/>
      </bottom>
      <diagonal/>
    </border>
    <border>
      <left style="medium">
        <color theme="9" tint="-0.499984740745262"/>
      </left>
      <right style="medium">
        <color theme="9" tint="-0.499984740745262"/>
      </right>
      <top style="medium">
        <color theme="9" tint="-0.499984740745262"/>
      </top>
      <bottom style="medium">
        <color auto="1"/>
      </bottom>
      <diagonal/>
    </border>
    <border>
      <left/>
      <right style="thin">
        <color indexed="64"/>
      </right>
      <top style="medium">
        <color theme="9" tint="-0.499984740745262"/>
      </top>
      <bottom style="thin">
        <color indexed="64"/>
      </bottom>
      <diagonal/>
    </border>
    <border>
      <left style="medium">
        <color theme="9" tint="-0.499984740745262"/>
      </left>
      <right/>
      <top style="medium">
        <color theme="9" tint="-0.499984740745262"/>
      </top>
      <bottom style="medium">
        <color auto="1"/>
      </bottom>
      <diagonal/>
    </border>
    <border>
      <left style="thin">
        <color indexed="64"/>
      </left>
      <right style="medium">
        <color theme="9" tint="-0.499984740745262"/>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medium">
        <color theme="9" tint="-0.499984740745262"/>
      </left>
      <right style="medium">
        <color theme="9" tint="-0.499984740745262"/>
      </right>
      <top style="medium">
        <color theme="9" tint="-0.499984740745262"/>
      </top>
      <bottom style="thick">
        <color auto="1"/>
      </bottom>
      <diagonal/>
    </border>
    <border>
      <left style="medium">
        <color theme="9" tint="-0.499984740745262"/>
      </left>
      <right style="thin">
        <color indexed="64"/>
      </right>
      <top style="thin">
        <color indexed="64"/>
      </top>
      <bottom style="thick">
        <color auto="1"/>
      </bottom>
      <diagonal/>
    </border>
    <border>
      <left style="thin">
        <color indexed="64"/>
      </left>
      <right/>
      <top style="thin">
        <color indexed="64"/>
      </top>
      <bottom style="thick">
        <color auto="1"/>
      </bottom>
      <diagonal/>
    </border>
    <border>
      <left style="medium">
        <color theme="9" tint="-0.499984740745262"/>
      </left>
      <right style="thin">
        <color indexed="64"/>
      </right>
      <top style="thick">
        <color auto="1"/>
      </top>
      <bottom style="thick">
        <color auto="1"/>
      </bottom>
      <diagonal/>
    </border>
    <border>
      <left style="medium">
        <color theme="9" tint="-0.499984740745262"/>
      </left>
      <right style="medium">
        <color theme="9" tint="-0.499984740745262"/>
      </right>
      <top style="thick">
        <color auto="1"/>
      </top>
      <bottom style="medium">
        <color theme="9" tint="-0.499984740745262"/>
      </bottom>
      <diagonal/>
    </border>
    <border>
      <left style="medium">
        <color theme="9" tint="-0.499984740745262"/>
      </left>
      <right style="thin">
        <color indexed="64"/>
      </right>
      <top style="thick">
        <color auto="1"/>
      </top>
      <bottom style="thin">
        <color indexed="64"/>
      </bottom>
      <diagonal/>
    </border>
    <border>
      <left style="thin">
        <color indexed="64"/>
      </left>
      <right/>
      <top style="thick">
        <color auto="1"/>
      </top>
      <bottom style="thin">
        <color indexed="64"/>
      </bottom>
      <diagonal/>
    </border>
    <border>
      <left style="medium">
        <color theme="9" tint="-0.499984740745262"/>
      </left>
      <right style="medium">
        <color theme="9" tint="-0.499984740745262"/>
      </right>
      <top style="thick">
        <color auto="1"/>
      </top>
      <bottom style="thick">
        <color auto="1"/>
      </bottom>
      <diagonal/>
    </border>
    <border>
      <left style="thin">
        <color indexed="64"/>
      </left>
      <right/>
      <top style="thick">
        <color auto="1"/>
      </top>
      <bottom style="thick">
        <color auto="1"/>
      </bottom>
      <diagonal/>
    </border>
    <border>
      <left/>
      <right style="thin">
        <color indexed="64"/>
      </right>
      <top style="thin">
        <color indexed="64"/>
      </top>
      <bottom style="medium">
        <color theme="9" tint="-0.499984740745262"/>
      </bottom>
      <diagonal/>
    </border>
    <border>
      <left/>
      <right style="thick">
        <color auto="1"/>
      </right>
      <top style="medium">
        <color theme="9" tint="-0.499984740745262"/>
      </top>
      <bottom style="thin">
        <color indexed="64"/>
      </bottom>
      <diagonal/>
    </border>
    <border>
      <left style="thin">
        <color indexed="64"/>
      </left>
      <right style="thick">
        <color auto="1"/>
      </right>
      <top style="thin">
        <color indexed="64"/>
      </top>
      <bottom/>
      <diagonal/>
    </border>
    <border>
      <left style="thin">
        <color indexed="64"/>
      </left>
      <right style="thick">
        <color auto="1"/>
      </right>
      <top/>
      <bottom/>
      <diagonal/>
    </border>
    <border>
      <left style="thin">
        <color indexed="64"/>
      </left>
      <right style="thick">
        <color auto="1"/>
      </right>
      <top style="thin">
        <color indexed="64"/>
      </top>
      <bottom style="thick">
        <color indexed="64"/>
      </bottom>
      <diagonal/>
    </border>
    <border>
      <left style="thin">
        <color indexed="64"/>
      </left>
      <right style="thick">
        <color auto="1"/>
      </right>
      <top style="thick">
        <color indexed="64"/>
      </top>
      <bottom style="thin">
        <color indexed="64"/>
      </bottom>
      <diagonal/>
    </border>
    <border>
      <left style="thin">
        <color indexed="64"/>
      </left>
      <right style="thick">
        <color auto="1"/>
      </right>
      <top style="thick">
        <color indexed="64"/>
      </top>
      <bottom style="thick">
        <color indexed="64"/>
      </bottom>
      <diagonal/>
    </border>
    <border>
      <left/>
      <right style="medium">
        <color indexed="64"/>
      </right>
      <top/>
      <bottom/>
      <diagonal/>
    </border>
    <border>
      <left style="medium">
        <color theme="9" tint="-0.499984740745262"/>
      </left>
      <right/>
      <top/>
      <bottom style="dotted">
        <color theme="9" tint="-0.499984740745262"/>
      </bottom>
      <diagonal/>
    </border>
    <border>
      <left style="medium">
        <color theme="9" tint="-0.499984740745262"/>
      </left>
      <right/>
      <top style="dotted">
        <color theme="9" tint="-0.499984740745262"/>
      </top>
      <bottom style="medium">
        <color theme="9" tint="-0.499984740745262"/>
      </bottom>
      <diagonal/>
    </border>
    <border>
      <left/>
      <right style="dotted">
        <color theme="9" tint="-0.499984740745262"/>
      </right>
      <top style="medium">
        <color theme="9" tint="-0.499984740745262"/>
      </top>
      <bottom/>
      <diagonal/>
    </border>
    <border>
      <left style="thin">
        <color indexed="64"/>
      </left>
      <right style="thick">
        <color indexed="64"/>
      </right>
      <top/>
      <bottom style="thin">
        <color indexed="64"/>
      </bottom>
      <diagonal/>
    </border>
    <border>
      <left style="thin">
        <color indexed="64"/>
      </left>
      <right style="thick">
        <color auto="1"/>
      </right>
      <top style="thick">
        <color indexed="64"/>
      </top>
      <bottom/>
      <diagonal/>
    </border>
    <border>
      <left style="thin">
        <color indexed="64"/>
      </left>
      <right style="thick">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ck">
        <color indexed="64"/>
      </top>
      <bottom style="thick">
        <color indexed="64"/>
      </bottom>
      <diagonal/>
    </border>
  </borders>
  <cellStyleXfs count="8">
    <xf numFmtId="0" fontId="0" fillId="0" borderId="0"/>
    <xf numFmtId="0" fontId="19" fillId="0" borderId="0"/>
    <xf numFmtId="0" fontId="8" fillId="0" borderId="0"/>
    <xf numFmtId="0" fontId="15" fillId="0" borderId="0"/>
    <xf numFmtId="0" fontId="26" fillId="0" borderId="0"/>
    <xf numFmtId="0" fontId="27" fillId="0" borderId="0" applyNumberFormat="0" applyFill="0" applyBorder="0" applyAlignment="0" applyProtection="0"/>
    <xf numFmtId="0" fontId="8" fillId="0" borderId="0"/>
    <xf numFmtId="9" fontId="8" fillId="0" borderId="0" applyFont="0" applyFill="0" applyBorder="0" applyAlignment="0" applyProtection="0"/>
  </cellStyleXfs>
  <cellXfs count="685">
    <xf numFmtId="0" fontId="0" fillId="0" borderId="0" xfId="0"/>
    <xf numFmtId="0" fontId="0" fillId="3" borderId="0" xfId="0" applyFill="1"/>
    <xf numFmtId="0" fontId="21" fillId="7" borderId="22" xfId="0" applyFont="1" applyFill="1" applyBorder="1" applyAlignment="1">
      <alignment horizontal="center" vertical="center" wrapText="1" readingOrder="1"/>
    </xf>
    <xf numFmtId="0" fontId="22" fillId="8" borderId="23" xfId="0" applyFont="1" applyFill="1" applyBorder="1" applyAlignment="1">
      <alignment horizontal="left" vertical="center" wrapText="1" indent="1" readingOrder="1"/>
    </xf>
    <xf numFmtId="0" fontId="22" fillId="8" borderId="23" xfId="0" applyFont="1" applyFill="1" applyBorder="1" applyAlignment="1">
      <alignment horizontal="center" vertical="center" wrapText="1" readingOrder="1"/>
    </xf>
    <xf numFmtId="0" fontId="22" fillId="9" borderId="24" xfId="0" applyFont="1" applyFill="1" applyBorder="1" applyAlignment="1">
      <alignment horizontal="center" vertical="center" wrapText="1" readingOrder="1"/>
    </xf>
    <xf numFmtId="0" fontId="22" fillId="8" borderId="24" xfId="0" applyFont="1" applyFill="1" applyBorder="1" applyAlignment="1">
      <alignment horizontal="center" vertical="center" wrapText="1" readingOrder="1"/>
    </xf>
    <xf numFmtId="0" fontId="0" fillId="3" borderId="0" xfId="0" applyFill="1" applyBorder="1"/>
    <xf numFmtId="0" fontId="20" fillId="3" borderId="6" xfId="0" applyFont="1" applyFill="1" applyBorder="1" applyAlignment="1">
      <alignment vertical="top"/>
    </xf>
    <xf numFmtId="0" fontId="20" fillId="3" borderId="13" xfId="0" applyFont="1" applyFill="1" applyBorder="1" applyAlignment="1">
      <alignment vertical="top" wrapText="1"/>
    </xf>
    <xf numFmtId="0" fontId="20" fillId="3" borderId="3" xfId="0" applyFont="1" applyFill="1" applyBorder="1" applyAlignment="1">
      <alignment vertical="top"/>
    </xf>
    <xf numFmtId="0" fontId="20" fillId="3" borderId="18" xfId="0" applyFont="1" applyFill="1" applyBorder="1" applyAlignment="1">
      <alignment vertical="top"/>
    </xf>
    <xf numFmtId="0" fontId="20" fillId="3" borderId="0"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8" xfId="0" applyFont="1" applyFill="1" applyBorder="1" applyAlignment="1">
      <alignment vertical="center" wrapText="1"/>
    </xf>
    <xf numFmtId="0" fontId="29" fillId="0" borderId="63" xfId="0" applyFont="1" applyBorder="1" applyAlignment="1">
      <alignment vertical="center" wrapText="1"/>
    </xf>
    <xf numFmtId="0" fontId="29" fillId="0" borderId="64" xfId="0" applyFont="1" applyBorder="1" applyAlignment="1">
      <alignment vertical="center" wrapText="1"/>
    </xf>
    <xf numFmtId="0" fontId="30" fillId="4" borderId="16" xfId="0" applyFont="1" applyFill="1" applyBorder="1" applyAlignment="1">
      <alignment horizontal="center" vertical="center" wrapText="1"/>
    </xf>
    <xf numFmtId="0" fontId="28" fillId="3" borderId="17" xfId="3" applyFont="1" applyFill="1" applyBorder="1" applyAlignment="1">
      <alignment horizontal="left" vertical="center" wrapText="1"/>
    </xf>
    <xf numFmtId="0" fontId="28" fillId="3" borderId="17" xfId="3" applyFont="1" applyFill="1" applyBorder="1" applyAlignment="1">
      <alignment horizontal="center" vertical="center" wrapText="1"/>
    </xf>
    <xf numFmtId="0" fontId="28" fillId="0" borderId="0" xfId="3" applyFont="1" applyFill="1" applyBorder="1" applyAlignment="1">
      <alignment vertical="center"/>
    </xf>
    <xf numFmtId="0" fontId="32" fillId="4" borderId="61" xfId="4" applyFont="1" applyFill="1" applyBorder="1" applyAlignment="1">
      <alignment horizontal="center" vertical="center" wrapText="1"/>
    </xf>
    <xf numFmtId="0" fontId="28" fillId="3" borderId="16" xfId="3" applyFont="1" applyFill="1" applyBorder="1" applyAlignment="1">
      <alignment horizontal="center" vertical="center" wrapText="1"/>
    </xf>
    <xf numFmtId="0" fontId="28" fillId="0" borderId="16" xfId="3" applyFont="1" applyBorder="1" applyAlignment="1">
      <alignment vertical="center" wrapText="1"/>
    </xf>
    <xf numFmtId="0" fontId="28" fillId="0" borderId="16" xfId="3" applyFont="1" applyBorder="1" applyAlignment="1">
      <alignment vertical="center"/>
    </xf>
    <xf numFmtId="14" fontId="28" fillId="3" borderId="17" xfId="3" applyNumberFormat="1" applyFont="1" applyFill="1" applyBorder="1" applyAlignment="1">
      <alignment horizontal="center" vertical="center" wrapText="1"/>
    </xf>
    <xf numFmtId="0" fontId="31" fillId="3" borderId="16" xfId="3" applyFont="1" applyFill="1" applyBorder="1" applyAlignment="1">
      <alignment horizontal="center" vertical="center" wrapText="1"/>
    </xf>
    <xf numFmtId="0" fontId="28" fillId="6" borderId="0" xfId="0" applyFont="1" applyFill="1" applyBorder="1" applyProtection="1"/>
    <xf numFmtId="0" fontId="28" fillId="6" borderId="0" xfId="0" applyFont="1" applyFill="1" applyBorder="1" applyAlignment="1" applyProtection="1"/>
    <xf numFmtId="0" fontId="28" fillId="6" borderId="0" xfId="0" applyFont="1" applyFill="1" applyBorder="1" applyAlignment="1" applyProtection="1">
      <alignment wrapText="1"/>
    </xf>
    <xf numFmtId="0" fontId="28" fillId="6" borderId="0" xfId="0" applyFont="1" applyFill="1" applyProtection="1"/>
    <xf numFmtId="0" fontId="28" fillId="6" borderId="0" xfId="0" applyNumberFormat="1" applyFont="1" applyFill="1" applyProtection="1"/>
    <xf numFmtId="0" fontId="28" fillId="3" borderId="17" xfId="3" applyFont="1" applyFill="1" applyBorder="1" applyAlignment="1">
      <alignment horizontal="justify" vertical="center" wrapText="1"/>
    </xf>
    <xf numFmtId="0" fontId="28" fillId="3" borderId="16" xfId="3" applyFont="1" applyFill="1" applyBorder="1" applyAlignment="1">
      <alignment horizontal="justify" vertical="top" wrapText="1"/>
    </xf>
    <xf numFmtId="0" fontId="28" fillId="3" borderId="16" xfId="3" applyFont="1" applyFill="1" applyBorder="1" applyAlignment="1">
      <alignment horizontal="justify" vertical="center" wrapText="1"/>
    </xf>
    <xf numFmtId="0" fontId="28" fillId="6" borderId="0" xfId="0" applyFont="1" applyFill="1" applyAlignment="1" applyProtection="1">
      <alignment horizontal="justify"/>
    </xf>
    <xf numFmtId="0" fontId="28" fillId="6" borderId="16" xfId="0" applyFont="1" applyFill="1" applyBorder="1" applyAlignment="1" applyProtection="1">
      <alignment horizontal="justify"/>
    </xf>
    <xf numFmtId="0" fontId="28" fillId="0" borderId="17" xfId="3" applyFont="1" applyFill="1" applyBorder="1" applyAlignment="1">
      <alignment horizontal="justify" vertical="center" wrapText="1"/>
    </xf>
    <xf numFmtId="0" fontId="32" fillId="4" borderId="60" xfId="3" applyFont="1" applyFill="1" applyBorder="1" applyAlignment="1">
      <alignment horizontal="center" vertical="center" wrapText="1"/>
    </xf>
    <xf numFmtId="0" fontId="32" fillId="4" borderId="61" xfId="3" applyFont="1" applyFill="1" applyBorder="1" applyAlignment="1">
      <alignment horizontal="center" vertical="center" wrapText="1"/>
    </xf>
    <xf numFmtId="0" fontId="28" fillId="0" borderId="20" xfId="3" applyFont="1" applyBorder="1" applyAlignment="1">
      <alignment vertical="center"/>
    </xf>
    <xf numFmtId="0" fontId="28" fillId="11" borderId="28" xfId="3" applyFont="1" applyFill="1" applyBorder="1" applyAlignment="1">
      <alignment horizontal="justify" vertical="center" wrapText="1"/>
    </xf>
    <xf numFmtId="0" fontId="28" fillId="11" borderId="16" xfId="3" applyFont="1" applyFill="1" applyBorder="1" applyAlignment="1">
      <alignment horizontal="justify" vertical="center" wrapText="1"/>
    </xf>
    <xf numFmtId="49" fontId="7" fillId="0" borderId="16" xfId="0" applyNumberFormat="1" applyFont="1" applyFill="1" applyBorder="1" applyAlignment="1">
      <alignment horizontal="justify" vertical="center" wrapText="1"/>
    </xf>
    <xf numFmtId="0" fontId="28" fillId="0" borderId="16" xfId="0" applyFont="1" applyBorder="1" applyAlignment="1">
      <alignment horizontal="justify" vertical="center" wrapText="1"/>
    </xf>
    <xf numFmtId="0" fontId="29" fillId="0" borderId="84" xfId="0" applyFont="1" applyBorder="1" applyAlignment="1">
      <alignment horizontal="justify" vertical="center" wrapText="1"/>
    </xf>
    <xf numFmtId="0" fontId="0" fillId="3" borderId="0" xfId="0" applyFill="1" applyAlignment="1">
      <alignment horizontal="justify"/>
    </xf>
    <xf numFmtId="0" fontId="31" fillId="0" borderId="16" xfId="3" applyFont="1" applyFill="1" applyBorder="1" applyAlignment="1">
      <alignment vertical="center"/>
    </xf>
    <xf numFmtId="0" fontId="34" fillId="3" borderId="0" xfId="0" applyFont="1" applyFill="1"/>
    <xf numFmtId="0" fontId="43" fillId="0" borderId="45" xfId="0" applyFont="1" applyFill="1" applyBorder="1" applyAlignment="1">
      <alignment horizontal="center" vertical="center" wrapText="1"/>
    </xf>
    <xf numFmtId="0" fontId="34" fillId="0" borderId="16" xfId="0" applyFont="1" applyFill="1" applyBorder="1" applyAlignment="1">
      <alignment horizontal="justify" vertical="center" wrapText="1"/>
    </xf>
    <xf numFmtId="0" fontId="34" fillId="3" borderId="0" xfId="0" applyFont="1" applyFill="1" applyAlignment="1">
      <alignment horizontal="justify"/>
    </xf>
    <xf numFmtId="14" fontId="29" fillId="0" borderId="63" xfId="0" applyNumberFormat="1" applyFont="1" applyBorder="1" applyAlignment="1">
      <alignment horizontal="center" vertical="center" wrapText="1"/>
    </xf>
    <xf numFmtId="9" fontId="29" fillId="0" borderId="63" xfId="0" applyNumberFormat="1" applyFont="1" applyBorder="1" applyAlignment="1">
      <alignment horizontal="center" vertical="center" wrapText="1"/>
    </xf>
    <xf numFmtId="0" fontId="28" fillId="3" borderId="64" xfId="0" applyFont="1" applyFill="1" applyBorder="1" applyAlignment="1">
      <alignment horizontal="center" vertical="center" wrapText="1"/>
    </xf>
    <xf numFmtId="0" fontId="6" fillId="0" borderId="16" xfId="0" applyFont="1" applyBorder="1" applyAlignment="1">
      <alignment horizontal="justify" vertical="center"/>
    </xf>
    <xf numFmtId="9" fontId="6" fillId="3" borderId="16" xfId="0" applyNumberFormat="1" applyFont="1" applyFill="1" applyBorder="1" applyAlignment="1">
      <alignment horizontal="center" vertical="center"/>
    </xf>
    <xf numFmtId="0" fontId="29" fillId="0" borderId="63" xfId="0" applyFont="1" applyBorder="1" applyAlignment="1">
      <alignment horizontal="center" vertical="center" wrapText="1"/>
    </xf>
    <xf numFmtId="9" fontId="28" fillId="3" borderId="16" xfId="0" applyNumberFormat="1" applyFont="1" applyFill="1" applyBorder="1" applyAlignment="1">
      <alignment horizontal="center" vertical="center" wrapText="1"/>
    </xf>
    <xf numFmtId="0" fontId="29" fillId="0" borderId="63" xfId="0" applyFont="1" applyBorder="1" applyAlignment="1">
      <alignment horizontal="justify" vertical="center" wrapText="1"/>
    </xf>
    <xf numFmtId="0" fontId="29" fillId="0" borderId="64" xfId="0" applyFont="1" applyBorder="1" applyAlignment="1">
      <alignment horizontal="justify" vertical="center" wrapText="1"/>
    </xf>
    <xf numFmtId="0" fontId="24" fillId="4" borderId="16" xfId="0" applyFont="1" applyFill="1" applyBorder="1" applyAlignment="1">
      <alignment horizontal="center"/>
    </xf>
    <xf numFmtId="0" fontId="28" fillId="0" borderId="16"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11" borderId="16" xfId="0" applyFont="1" applyFill="1" applyBorder="1" applyAlignment="1">
      <alignment horizontal="justify" vertical="center" wrapText="1"/>
    </xf>
    <xf numFmtId="9" fontId="5" fillId="3" borderId="16" xfId="0" applyNumberFormat="1" applyFont="1" applyFill="1" applyBorder="1" applyAlignment="1">
      <alignment horizontal="center" vertical="center"/>
    </xf>
    <xf numFmtId="0" fontId="5" fillId="3" borderId="16" xfId="0" applyFont="1" applyFill="1" applyBorder="1" applyAlignment="1">
      <alignment horizontal="justify" vertical="center" wrapText="1"/>
    </xf>
    <xf numFmtId="0" fontId="5" fillId="3" borderId="58" xfId="0" applyFont="1" applyFill="1" applyBorder="1" applyAlignment="1">
      <alignment horizontal="justify" vertical="center" wrapText="1"/>
    </xf>
    <xf numFmtId="9" fontId="5" fillId="3" borderId="61" xfId="0" applyNumberFormat="1" applyFont="1" applyFill="1" applyBorder="1" applyAlignment="1">
      <alignment horizontal="center" vertical="center"/>
    </xf>
    <xf numFmtId="0" fontId="5" fillId="0" borderId="62" xfId="0" applyFont="1" applyFill="1" applyBorder="1" applyAlignment="1">
      <alignment horizontal="justify" vertical="center" wrapText="1"/>
    </xf>
    <xf numFmtId="0" fontId="6" fillId="0" borderId="19" xfId="0" applyFont="1" applyBorder="1" applyAlignment="1">
      <alignment horizontal="justify" vertical="center" wrapText="1"/>
    </xf>
    <xf numFmtId="0" fontId="28" fillId="3" borderId="19" xfId="0" applyFont="1" applyFill="1" applyBorder="1" applyAlignment="1">
      <alignment horizontal="justify" vertical="center" wrapText="1"/>
    </xf>
    <xf numFmtId="0" fontId="44" fillId="3" borderId="0" xfId="0" applyFont="1" applyFill="1"/>
    <xf numFmtId="0" fontId="5" fillId="0" borderId="16" xfId="0" applyFont="1" applyBorder="1" applyAlignment="1">
      <alignment horizontal="justify" vertical="center" wrapText="1"/>
    </xf>
    <xf numFmtId="9" fontId="28" fillId="0" borderId="16" xfId="0" applyNumberFormat="1" applyFont="1" applyFill="1" applyBorder="1" applyAlignment="1">
      <alignment horizontal="center" vertical="center"/>
    </xf>
    <xf numFmtId="0" fontId="28" fillId="0" borderId="16" xfId="0" applyFont="1" applyFill="1" applyBorder="1" applyAlignment="1">
      <alignment horizontal="center" vertical="center" wrapText="1"/>
    </xf>
    <xf numFmtId="9" fontId="28" fillId="0" borderId="16"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28" fillId="11" borderId="16" xfId="0" applyFont="1" applyFill="1" applyBorder="1" applyAlignment="1">
      <alignment horizontal="justify" vertical="center" wrapText="1"/>
    </xf>
    <xf numFmtId="0" fontId="5" fillId="3" borderId="16" xfId="0" applyFont="1" applyFill="1" applyBorder="1" applyAlignment="1">
      <alignment horizontal="center" vertical="center"/>
    </xf>
    <xf numFmtId="0" fontId="5" fillId="0" borderId="16" xfId="0" applyFont="1" applyBorder="1" applyAlignment="1">
      <alignment horizontal="justify" vertical="center" wrapText="1"/>
    </xf>
    <xf numFmtId="0" fontId="28" fillId="11" borderId="16" xfId="0" applyFont="1" applyFill="1" applyBorder="1" applyAlignment="1" applyProtection="1">
      <alignment horizontal="justify" vertical="center" wrapText="1"/>
    </xf>
    <xf numFmtId="0" fontId="45" fillId="6" borderId="0" xfId="0" applyFont="1" applyFill="1" applyProtection="1"/>
    <xf numFmtId="0" fontId="28" fillId="11" borderId="16" xfId="3" applyFont="1" applyFill="1" applyBorder="1" applyAlignment="1">
      <alignment vertical="center" wrapText="1"/>
    </xf>
    <xf numFmtId="0" fontId="28" fillId="11" borderId="16" xfId="0" applyFont="1" applyFill="1" applyBorder="1" applyAlignment="1" applyProtection="1">
      <alignment horizontal="left" vertical="center" wrapText="1"/>
    </xf>
    <xf numFmtId="0" fontId="28" fillId="0" borderId="20" xfId="3" applyFont="1" applyFill="1" applyBorder="1" applyAlignment="1">
      <alignment vertical="center" wrapText="1"/>
    </xf>
    <xf numFmtId="0" fontId="5" fillId="0" borderId="20" xfId="0" applyFont="1" applyFill="1" applyBorder="1" applyAlignment="1">
      <alignment vertical="center" wrapText="1"/>
    </xf>
    <xf numFmtId="0" fontId="4" fillId="0" borderId="16" xfId="0" applyFont="1" applyFill="1" applyBorder="1" applyAlignment="1">
      <alignment horizontal="justify" vertical="center" wrapText="1"/>
    </xf>
    <xf numFmtId="0" fontId="4" fillId="3" borderId="58" xfId="0" applyFont="1" applyFill="1" applyBorder="1" applyAlignment="1">
      <alignment horizontal="justify" vertical="center" wrapText="1"/>
    </xf>
    <xf numFmtId="0" fontId="4" fillId="11" borderId="16" xfId="0" applyFont="1" applyFill="1" applyBorder="1" applyAlignment="1">
      <alignment horizontal="justify" vertical="center" wrapText="1"/>
    </xf>
    <xf numFmtId="0" fontId="4" fillId="3" borderId="3" xfId="0" applyFont="1" applyFill="1" applyBorder="1" applyAlignment="1">
      <alignment vertical="top"/>
    </xf>
    <xf numFmtId="0" fontId="4" fillId="3" borderId="0" xfId="0" applyFont="1" applyFill="1"/>
    <xf numFmtId="0" fontId="4" fillId="3" borderId="6" xfId="0" applyFont="1" applyFill="1" applyBorder="1" applyAlignment="1">
      <alignment vertical="top"/>
    </xf>
    <xf numFmtId="0" fontId="4" fillId="3" borderId="0" xfId="0" applyFont="1" applyFill="1" applyBorder="1" applyAlignment="1">
      <alignment vertical="top"/>
    </xf>
    <xf numFmtId="0" fontId="46" fillId="3" borderId="11" xfId="0" applyFont="1" applyFill="1" applyBorder="1" applyAlignment="1">
      <alignment horizontal="center" vertical="center"/>
    </xf>
    <xf numFmtId="0" fontId="46" fillId="3" borderId="46" xfId="0" applyFont="1" applyFill="1" applyBorder="1" applyAlignment="1">
      <alignment horizontal="center" vertical="center" wrapText="1"/>
    </xf>
    <xf numFmtId="0" fontId="46" fillId="3" borderId="1" xfId="0" applyFont="1" applyFill="1" applyBorder="1" applyAlignment="1">
      <alignment horizontal="center" vertical="center"/>
    </xf>
    <xf numFmtId="0" fontId="46" fillId="3" borderId="2" xfId="0" applyFont="1" applyFill="1" applyBorder="1" applyAlignment="1">
      <alignment horizontal="center" vertical="center"/>
    </xf>
    <xf numFmtId="0" fontId="46" fillId="3" borderId="2" xfId="0" applyFont="1" applyFill="1" applyBorder="1" applyAlignment="1">
      <alignment horizontal="center" vertical="center" wrapText="1"/>
    </xf>
    <xf numFmtId="0" fontId="46" fillId="3" borderId="25" xfId="0" applyFont="1" applyFill="1" applyBorder="1" applyAlignment="1">
      <alignment horizontal="center" vertical="center" wrapText="1"/>
    </xf>
    <xf numFmtId="0" fontId="4" fillId="3" borderId="35" xfId="0" applyFont="1" applyFill="1" applyBorder="1" applyAlignment="1">
      <alignment vertical="top"/>
    </xf>
    <xf numFmtId="0" fontId="4" fillId="3" borderId="38" xfId="0" applyFont="1" applyFill="1" applyBorder="1" applyAlignment="1">
      <alignment vertical="top"/>
    </xf>
    <xf numFmtId="0" fontId="4" fillId="3" borderId="18" xfId="0" applyFont="1" applyFill="1" applyBorder="1" applyAlignment="1">
      <alignment vertical="top"/>
    </xf>
    <xf numFmtId="0" fontId="4" fillId="3" borderId="40" xfId="0" applyFont="1" applyFill="1" applyBorder="1" applyAlignment="1">
      <alignment vertical="top" wrapText="1"/>
    </xf>
    <xf numFmtId="0" fontId="4" fillId="0" borderId="16" xfId="0" applyFont="1" applyBorder="1" applyAlignment="1">
      <alignment horizontal="justify" vertical="center"/>
    </xf>
    <xf numFmtId="0" fontId="3" fillId="0" borderId="16" xfId="0" applyFont="1" applyFill="1" applyBorder="1" applyAlignment="1">
      <alignment horizontal="justify" vertical="center" wrapText="1"/>
    </xf>
    <xf numFmtId="0" fontId="2" fillId="3" borderId="35" xfId="0" applyFont="1" applyFill="1" applyBorder="1" applyAlignment="1">
      <alignment vertical="top"/>
    </xf>
    <xf numFmtId="0" fontId="2" fillId="3" borderId="38" xfId="0" applyFont="1" applyFill="1" applyBorder="1" applyAlignment="1">
      <alignment vertical="top"/>
    </xf>
    <xf numFmtId="0" fontId="2" fillId="3" borderId="18" xfId="0" applyFont="1" applyFill="1" applyBorder="1" applyAlignment="1">
      <alignment vertical="top"/>
    </xf>
    <xf numFmtId="0" fontId="46" fillId="4" borderId="19" xfId="0" applyFont="1" applyFill="1" applyBorder="1" applyAlignment="1">
      <alignment horizontal="right" vertical="center"/>
    </xf>
    <xf numFmtId="0" fontId="46" fillId="3" borderId="69" xfId="0" applyFont="1" applyFill="1" applyBorder="1" applyAlignment="1">
      <alignment horizontal="center" vertical="center"/>
    </xf>
    <xf numFmtId="0" fontId="28" fillId="11" borderId="18" xfId="3" applyFont="1" applyFill="1" applyBorder="1" applyAlignment="1">
      <alignment horizontal="justify" vertical="center" wrapText="1"/>
    </xf>
    <xf numFmtId="0" fontId="2" fillId="3" borderId="4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28" fillId="0" borderId="19" xfId="0" applyFont="1" applyFill="1" applyBorder="1" applyAlignment="1">
      <alignment horizontal="justify" vertical="center" wrapText="1"/>
    </xf>
    <xf numFmtId="0" fontId="46" fillId="3" borderId="20" xfId="0" applyFont="1" applyFill="1" applyBorder="1" applyAlignment="1">
      <alignment horizontal="center" vertical="center" wrapText="1"/>
    </xf>
    <xf numFmtId="0" fontId="30" fillId="13" borderId="16" xfId="0" applyFont="1" applyFill="1" applyBorder="1" applyAlignment="1">
      <alignment horizontal="center" vertical="center" wrapText="1"/>
    </xf>
    <xf numFmtId="14" fontId="4" fillId="13" borderId="16" xfId="0" applyNumberFormat="1" applyFont="1" applyFill="1" applyBorder="1" applyAlignment="1">
      <alignment horizontal="center" vertical="center"/>
    </xf>
    <xf numFmtId="0" fontId="46" fillId="13" borderId="46" xfId="0" applyFont="1" applyFill="1" applyBorder="1" applyAlignment="1">
      <alignment horizontal="center" vertical="center" wrapText="1"/>
    </xf>
    <xf numFmtId="0" fontId="4" fillId="13" borderId="46" xfId="0" applyFont="1" applyFill="1" applyBorder="1" applyAlignment="1">
      <alignment horizontal="center" vertical="center"/>
    </xf>
    <xf numFmtId="14" fontId="23" fillId="13" borderId="19" xfId="0" applyNumberFormat="1" applyFont="1" applyFill="1" applyBorder="1" applyAlignment="1">
      <alignment horizontal="center" vertical="center"/>
    </xf>
    <xf numFmtId="0" fontId="4" fillId="0" borderId="19" xfId="0" applyFont="1" applyFill="1" applyBorder="1" applyAlignment="1">
      <alignment horizontal="justify" vertical="center" wrapText="1"/>
    </xf>
    <xf numFmtId="0" fontId="6" fillId="0" borderId="99" xfId="0" applyFont="1" applyFill="1" applyBorder="1" applyAlignment="1">
      <alignment horizontal="justify" vertical="center" wrapText="1"/>
    </xf>
    <xf numFmtId="0" fontId="6" fillId="0" borderId="99" xfId="0" applyFont="1" applyBorder="1" applyAlignment="1">
      <alignment horizontal="justify" vertical="center" wrapText="1"/>
    </xf>
    <xf numFmtId="0" fontId="46" fillId="4" borderId="16" xfId="0" applyFont="1" applyFill="1" applyBorder="1" applyAlignment="1">
      <alignment horizontal="center" vertical="center"/>
    </xf>
    <xf numFmtId="0" fontId="46" fillId="13" borderId="16" xfId="0" applyFont="1" applyFill="1" applyBorder="1" applyAlignment="1">
      <alignment horizontal="center" vertical="center"/>
    </xf>
    <xf numFmtId="0" fontId="12" fillId="13" borderId="17" xfId="0" applyFont="1" applyFill="1" applyBorder="1" applyAlignment="1">
      <alignment horizontal="center" vertical="center"/>
    </xf>
    <xf numFmtId="0" fontId="12" fillId="13" borderId="71" xfId="0" applyFont="1" applyFill="1" applyBorder="1" applyAlignment="1">
      <alignment horizontal="center" vertical="center" wrapText="1"/>
    </xf>
    <xf numFmtId="0" fontId="12" fillId="13" borderId="26" xfId="0" applyFont="1" applyFill="1" applyBorder="1" applyAlignment="1">
      <alignment vertical="center" wrapText="1"/>
    </xf>
    <xf numFmtId="0" fontId="2" fillId="3" borderId="40" xfId="0" applyFont="1" applyFill="1" applyBorder="1" applyAlignment="1">
      <alignment vertical="center" wrapText="1"/>
    </xf>
    <xf numFmtId="0" fontId="20" fillId="3" borderId="13" xfId="0" applyFont="1" applyFill="1" applyBorder="1" applyAlignment="1">
      <alignment vertical="center" wrapText="1"/>
    </xf>
    <xf numFmtId="0" fontId="4" fillId="3" borderId="13" xfId="0" applyFont="1" applyFill="1" applyBorder="1" applyAlignment="1">
      <alignment vertical="center" wrapText="1"/>
    </xf>
    <xf numFmtId="0" fontId="46" fillId="4" borderId="16" xfId="0" applyFont="1" applyFill="1" applyBorder="1" applyAlignment="1">
      <alignment horizontal="right" vertical="center"/>
    </xf>
    <xf numFmtId="0" fontId="25" fillId="3" borderId="16" xfId="3" applyFont="1" applyFill="1" applyBorder="1" applyAlignment="1">
      <alignment horizontal="center" vertical="center" wrapText="1"/>
    </xf>
    <xf numFmtId="9" fontId="29" fillId="0" borderId="16" xfId="0" applyNumberFormat="1" applyFont="1" applyBorder="1" applyAlignment="1">
      <alignment horizontal="center" vertical="center" wrapText="1"/>
    </xf>
    <xf numFmtId="0" fontId="15" fillId="0" borderId="16" xfId="3" applyFont="1" applyFill="1" applyBorder="1" applyAlignment="1">
      <alignment horizontal="justify" vertical="center" wrapText="1"/>
    </xf>
    <xf numFmtId="0" fontId="47" fillId="5" borderId="66" xfId="0" applyFont="1" applyFill="1" applyBorder="1" applyAlignment="1">
      <alignment vertical="center" wrapText="1"/>
    </xf>
    <xf numFmtId="0" fontId="47" fillId="5" borderId="8" xfId="0" applyFont="1" applyFill="1" applyBorder="1" applyAlignment="1">
      <alignment vertical="center" wrapText="1"/>
    </xf>
    <xf numFmtId="0" fontId="46" fillId="3" borderId="102" xfId="0" applyFont="1" applyFill="1" applyBorder="1" applyAlignment="1">
      <alignment horizontal="center" vertical="center"/>
    </xf>
    <xf numFmtId="0" fontId="46" fillId="3" borderId="103" xfId="0" applyFont="1" applyFill="1" applyBorder="1" applyAlignment="1">
      <alignment horizontal="center" vertical="center" wrapText="1"/>
    </xf>
    <xf numFmtId="0" fontId="46" fillId="3" borderId="103" xfId="0" applyFont="1" applyFill="1" applyBorder="1" applyAlignment="1">
      <alignment horizontal="center" vertical="center"/>
    </xf>
    <xf numFmtId="0" fontId="46" fillId="3" borderId="104" xfId="0" applyFont="1" applyFill="1" applyBorder="1" applyAlignment="1">
      <alignment horizontal="center" vertical="center" wrapText="1"/>
    </xf>
    <xf numFmtId="14" fontId="29" fillId="0" borderId="64" xfId="0" applyNumberFormat="1" applyFont="1" applyBorder="1" applyAlignment="1">
      <alignment horizontal="center" vertical="center" wrapText="1"/>
    </xf>
    <xf numFmtId="0" fontId="28" fillId="0" borderId="64" xfId="5" applyFont="1" applyBorder="1" applyAlignment="1">
      <alignment vertical="center" wrapText="1"/>
    </xf>
    <xf numFmtId="164" fontId="28" fillId="3" borderId="64" xfId="0" applyNumberFormat="1" applyFont="1" applyFill="1" applyBorder="1" applyAlignment="1">
      <alignment horizontal="center" vertical="center" wrapText="1"/>
    </xf>
    <xf numFmtId="0" fontId="28" fillId="0" borderId="19" xfId="0" applyFont="1" applyFill="1" applyBorder="1" applyAlignment="1">
      <alignment horizontal="left" vertical="center" wrapText="1"/>
    </xf>
    <xf numFmtId="0" fontId="28" fillId="0" borderId="18" xfId="3" applyFont="1" applyFill="1" applyBorder="1" applyAlignment="1">
      <alignment horizontal="justify" vertical="center" wrapText="1"/>
    </xf>
    <xf numFmtId="0" fontId="5" fillId="0" borderId="19" xfId="0" applyFont="1" applyFill="1" applyBorder="1" applyAlignment="1">
      <alignment horizontal="left" vertical="center" wrapText="1"/>
    </xf>
    <xf numFmtId="0" fontId="1" fillId="3" borderId="58" xfId="0" applyFont="1" applyFill="1" applyBorder="1" applyAlignment="1">
      <alignment horizontal="justify" vertical="center" wrapText="1"/>
    </xf>
    <xf numFmtId="14" fontId="24" fillId="4" borderId="16" xfId="0" applyNumberFormat="1" applyFont="1" applyFill="1" applyBorder="1" applyAlignment="1">
      <alignment horizontal="center"/>
    </xf>
    <xf numFmtId="0" fontId="0" fillId="0" borderId="0" xfId="0" applyFill="1"/>
    <xf numFmtId="0" fontId="49" fillId="0" borderId="0" xfId="0" applyFont="1"/>
    <xf numFmtId="0" fontId="47" fillId="5" borderId="101" xfId="0" applyFont="1" applyFill="1" applyBorder="1" applyAlignment="1">
      <alignment vertical="center" wrapText="1"/>
    </xf>
    <xf numFmtId="0" fontId="1" fillId="3" borderId="18"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43" fillId="0" borderId="74" xfId="0" applyFont="1" applyFill="1" applyBorder="1" applyAlignment="1">
      <alignment horizontal="center" vertical="center" wrapText="1"/>
    </xf>
    <xf numFmtId="0" fontId="47" fillId="5" borderId="3" xfId="0" applyFont="1" applyFill="1" applyBorder="1" applyAlignment="1">
      <alignment vertical="center" wrapText="1"/>
    </xf>
    <xf numFmtId="14" fontId="51" fillId="3" borderId="16" xfId="0" applyNumberFormat="1" applyFont="1" applyFill="1" applyBorder="1" applyAlignment="1">
      <alignment horizontal="center"/>
    </xf>
    <xf numFmtId="0" fontId="53" fillId="6" borderId="82" xfId="0" applyFont="1" applyFill="1" applyBorder="1" applyAlignment="1" applyProtection="1">
      <alignment horizontal="center" vertical="center" wrapText="1"/>
    </xf>
    <xf numFmtId="0" fontId="53" fillId="6" borderId="16" xfId="0" applyFont="1" applyFill="1" applyBorder="1" applyAlignment="1" applyProtection="1">
      <alignment horizontal="center" vertical="center" wrapText="1"/>
    </xf>
    <xf numFmtId="0" fontId="53" fillId="6" borderId="58" xfId="0" applyFont="1" applyFill="1" applyBorder="1" applyAlignment="1" applyProtection="1">
      <alignment horizontal="center" vertical="center" wrapText="1"/>
    </xf>
    <xf numFmtId="0" fontId="55" fillId="6" borderId="83" xfId="0" applyFont="1" applyFill="1" applyBorder="1" applyAlignment="1" applyProtection="1">
      <alignment horizontal="center" vertical="center" wrapText="1"/>
    </xf>
    <xf numFmtId="0" fontId="55" fillId="6" borderId="61" xfId="0" applyFont="1" applyFill="1" applyBorder="1" applyAlignment="1" applyProtection="1">
      <alignment horizontal="center" vertical="center" wrapText="1"/>
    </xf>
    <xf numFmtId="14" fontId="55" fillId="6" borderId="61" xfId="0" applyNumberFormat="1" applyFont="1" applyFill="1" applyBorder="1" applyAlignment="1" applyProtection="1">
      <alignment horizontal="center" vertical="center" wrapText="1"/>
    </xf>
    <xf numFmtId="0" fontId="52" fillId="0" borderId="0" xfId="0" applyFont="1"/>
    <xf numFmtId="0" fontId="52" fillId="0" borderId="97" xfId="0" applyFont="1" applyBorder="1" applyAlignment="1">
      <alignment horizontal="center" vertical="center"/>
    </xf>
    <xf numFmtId="0" fontId="52" fillId="0" borderId="49" xfId="0" applyFont="1" applyBorder="1" applyAlignment="1">
      <alignment horizontal="center" vertical="center"/>
    </xf>
    <xf numFmtId="0" fontId="52" fillId="0" borderId="82" xfId="0" applyFont="1" applyBorder="1" applyAlignment="1">
      <alignment horizontal="center" vertical="center"/>
    </xf>
    <xf numFmtId="0" fontId="52" fillId="0" borderId="16" xfId="0" applyFont="1" applyBorder="1" applyAlignment="1">
      <alignment horizontal="center" vertical="center"/>
    </xf>
    <xf numFmtId="0" fontId="52" fillId="0" borderId="83" xfId="0" applyFont="1" applyBorder="1" applyAlignment="1">
      <alignment horizontal="center" vertical="center"/>
    </xf>
    <xf numFmtId="0" fontId="52" fillId="0" borderId="61" xfId="0" applyFont="1" applyBorder="1" applyAlignment="1">
      <alignment horizontal="center" vertical="center"/>
    </xf>
    <xf numFmtId="0" fontId="53" fillId="6" borderId="16" xfId="0" applyFont="1" applyFill="1" applyBorder="1" applyAlignment="1" applyProtection="1">
      <alignment vertical="center" wrapText="1"/>
    </xf>
    <xf numFmtId="0" fontId="55" fillId="6" borderId="61" xfId="0" applyFont="1" applyFill="1" applyBorder="1" applyAlignment="1" applyProtection="1">
      <alignment horizontal="justify" vertical="center" wrapText="1"/>
    </xf>
    <xf numFmtId="0" fontId="55" fillId="6" borderId="62" xfId="0" applyFont="1" applyFill="1" applyBorder="1" applyAlignment="1" applyProtection="1">
      <alignment horizontal="justify" vertical="center" wrapText="1"/>
    </xf>
    <xf numFmtId="0" fontId="50" fillId="0" borderId="57"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00" xfId="0" applyFont="1" applyBorder="1" applyAlignment="1">
      <alignment horizontal="center" vertical="center" wrapText="1"/>
    </xf>
    <xf numFmtId="0" fontId="50" fillId="0" borderId="67" xfId="0" applyFont="1" applyBorder="1" applyAlignment="1">
      <alignment horizontal="center" vertical="center" wrapText="1"/>
    </xf>
    <xf numFmtId="0" fontId="50" fillId="10" borderId="97" xfId="0" applyFont="1" applyFill="1" applyBorder="1" applyAlignment="1">
      <alignment horizontal="center" vertical="center" wrapText="1"/>
    </xf>
    <xf numFmtId="14" fontId="52" fillId="0" borderId="49" xfId="0" applyNumberFormat="1" applyFont="1" applyBorder="1" applyAlignment="1">
      <alignment horizontal="center" vertical="center" wrapText="1"/>
    </xf>
    <xf numFmtId="0" fontId="52" fillId="3" borderId="17" xfId="0" applyFont="1" applyFill="1" applyBorder="1" applyAlignment="1">
      <alignment horizontal="center" vertical="center" wrapText="1"/>
    </xf>
    <xf numFmtId="0" fontId="52" fillId="0" borderId="82" xfId="0" applyFont="1" applyBorder="1" applyAlignment="1">
      <alignment horizontal="center" vertical="center" wrapText="1"/>
    </xf>
    <xf numFmtId="0" fontId="52" fillId="0" borderId="16" xfId="0" applyFont="1" applyBorder="1" applyAlignment="1">
      <alignment horizontal="center" vertical="center" wrapText="1"/>
    </xf>
    <xf numFmtId="14" fontId="52" fillId="0" borderId="16" xfId="0" applyNumberFormat="1" applyFont="1" applyBorder="1" applyAlignment="1">
      <alignment horizontal="center" vertical="center" wrapText="1"/>
    </xf>
    <xf numFmtId="0" fontId="56" fillId="0" borderId="82" xfId="0" applyFont="1" applyBorder="1" applyAlignment="1">
      <alignment horizontal="center" vertical="center" wrapText="1"/>
    </xf>
    <xf numFmtId="0" fontId="50" fillId="10" borderId="83" xfId="0" applyFont="1" applyFill="1" applyBorder="1" applyAlignment="1">
      <alignment horizontal="center" vertical="center" wrapText="1"/>
    </xf>
    <xf numFmtId="0" fontId="52" fillId="3" borderId="108" xfId="0" applyFont="1" applyFill="1" applyBorder="1" applyAlignment="1">
      <alignment horizontal="center" vertical="center" wrapText="1"/>
    </xf>
    <xf numFmtId="0" fontId="52" fillId="0" borderId="83" xfId="0" applyFont="1" applyBorder="1" applyAlignment="1">
      <alignment horizontal="center" vertical="center" wrapText="1"/>
    </xf>
    <xf numFmtId="0" fontId="52" fillId="0" borderId="61" xfId="0" applyFont="1" applyBorder="1" applyAlignment="1">
      <alignment horizontal="center" vertical="center" wrapText="1"/>
    </xf>
    <xf numFmtId="14" fontId="52" fillId="0" borderId="61" xfId="0" applyNumberFormat="1" applyFont="1" applyBorder="1" applyAlignment="1">
      <alignment horizontal="center" vertical="center" wrapText="1"/>
    </xf>
    <xf numFmtId="0" fontId="50" fillId="0" borderId="0" xfId="0" applyFont="1" applyAlignment="1">
      <alignment horizontal="center" vertical="center" wrapText="1"/>
    </xf>
    <xf numFmtId="0" fontId="52" fillId="0" borderId="0" xfId="0" applyFont="1" applyAlignment="1">
      <alignment horizontal="center" vertical="center" wrapText="1"/>
    </xf>
    <xf numFmtId="0" fontId="18" fillId="3" borderId="82" xfId="0" applyFont="1" applyFill="1" applyBorder="1" applyAlignment="1">
      <alignment horizontal="center" vertical="center" wrapText="1"/>
    </xf>
    <xf numFmtId="0" fontId="52" fillId="3" borderId="54" xfId="0" applyFont="1" applyFill="1" applyBorder="1" applyAlignment="1">
      <alignment horizontal="justify" vertical="center" wrapText="1"/>
    </xf>
    <xf numFmtId="0" fontId="43" fillId="0" borderId="86" xfId="0" applyFont="1" applyFill="1" applyBorder="1" applyAlignment="1">
      <alignment vertical="center" wrapText="1"/>
    </xf>
    <xf numFmtId="0" fontId="46" fillId="3" borderId="89" xfId="0" applyFont="1" applyFill="1" applyBorder="1" applyAlignment="1">
      <alignment horizontal="center" vertical="center" wrapText="1"/>
    </xf>
    <xf numFmtId="0" fontId="46" fillId="3" borderId="89" xfId="0" applyFont="1" applyFill="1" applyBorder="1" applyAlignment="1">
      <alignment horizontal="center" vertical="center"/>
    </xf>
    <xf numFmtId="0" fontId="43" fillId="0" borderId="16" xfId="0" applyFont="1" applyFill="1" applyBorder="1" applyAlignment="1">
      <alignment vertical="center" wrapText="1"/>
    </xf>
    <xf numFmtId="14" fontId="28" fillId="0" borderId="16" xfId="0" applyNumberFormat="1" applyFont="1" applyFill="1" applyBorder="1" applyAlignment="1">
      <alignment horizontal="center" vertical="center" wrapText="1"/>
    </xf>
    <xf numFmtId="0" fontId="28" fillId="0" borderId="31" xfId="0" applyFont="1" applyFill="1" applyBorder="1" applyAlignment="1">
      <alignment horizontal="center" vertical="center" wrapText="1"/>
    </xf>
    <xf numFmtId="9" fontId="6" fillId="3" borderId="85" xfId="0" applyNumberFormat="1" applyFont="1" applyFill="1" applyBorder="1" applyAlignment="1">
      <alignment horizontal="center" vertical="center"/>
    </xf>
    <xf numFmtId="0" fontId="5" fillId="11" borderId="20" xfId="0" applyFont="1" applyFill="1" applyBorder="1" applyAlignment="1">
      <alignment horizontal="justify" vertical="center" wrapText="1"/>
    </xf>
    <xf numFmtId="0" fontId="28" fillId="0" borderId="65" xfId="0" applyFont="1" applyFill="1" applyBorder="1" applyAlignment="1">
      <alignment horizontal="justify" vertical="center" wrapText="1"/>
    </xf>
    <xf numFmtId="0" fontId="43" fillId="3" borderId="20" xfId="0" applyFont="1" applyFill="1" applyBorder="1" applyAlignment="1">
      <alignment horizontal="center" vertical="center"/>
    </xf>
    <xf numFmtId="0" fontId="20" fillId="3" borderId="14"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6" xfId="0" applyFont="1" applyFill="1" applyBorder="1" applyAlignment="1">
      <alignment vertical="center" wrapText="1"/>
    </xf>
    <xf numFmtId="0" fontId="5" fillId="3" borderId="20" xfId="0" applyFont="1" applyFill="1" applyBorder="1" applyAlignment="1">
      <alignment horizontal="justify" vertical="center" wrapText="1"/>
    </xf>
    <xf numFmtId="9" fontId="5" fillId="3" borderId="20" xfId="0" applyNumberFormat="1" applyFont="1" applyFill="1" applyBorder="1" applyAlignment="1">
      <alignment horizontal="center" vertical="center"/>
    </xf>
    <xf numFmtId="14" fontId="29" fillId="0" borderId="64" xfId="0" applyNumberFormat="1" applyFont="1" applyBorder="1" applyAlignment="1">
      <alignment vertical="center" wrapText="1"/>
    </xf>
    <xf numFmtId="0" fontId="20" fillId="3" borderId="0" xfId="0" applyFont="1" applyFill="1" applyBorder="1" applyAlignment="1">
      <alignment vertical="top"/>
    </xf>
    <xf numFmtId="9" fontId="29" fillId="0" borderId="21" xfId="0" applyNumberFormat="1" applyFont="1" applyBorder="1" applyAlignment="1">
      <alignment horizontal="center" vertical="center" wrapText="1"/>
    </xf>
    <xf numFmtId="0" fontId="11" fillId="5" borderId="113" xfId="0" applyFont="1" applyFill="1" applyBorder="1" applyAlignment="1">
      <alignment vertical="center" wrapText="1"/>
    </xf>
    <xf numFmtId="0" fontId="12" fillId="4" borderId="76" xfId="0" applyFont="1" applyFill="1" applyBorder="1" applyAlignment="1">
      <alignment horizontal="center" vertical="center"/>
    </xf>
    <xf numFmtId="0" fontId="10" fillId="3" borderId="114" xfId="0" applyFont="1" applyFill="1" applyBorder="1" applyAlignment="1">
      <alignment horizontal="center" vertical="center"/>
    </xf>
    <xf numFmtId="0" fontId="18" fillId="3" borderId="116" xfId="0" applyFont="1" applyFill="1" applyBorder="1" applyAlignment="1">
      <alignment horizontal="center" vertical="center"/>
    </xf>
    <xf numFmtId="0" fontId="18" fillId="3" borderId="114" xfId="0" applyFont="1" applyFill="1" applyBorder="1" applyAlignment="1">
      <alignment horizontal="center" vertical="center" wrapText="1"/>
    </xf>
    <xf numFmtId="0" fontId="18" fillId="3" borderId="114" xfId="0" applyFont="1" applyFill="1" applyBorder="1" applyAlignment="1">
      <alignment horizontal="center" vertical="center"/>
    </xf>
    <xf numFmtId="0" fontId="12" fillId="3" borderId="6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52" fillId="0" borderId="118" xfId="0" applyFont="1" applyBorder="1" applyAlignment="1">
      <alignment horizontal="center" vertical="center" wrapText="1"/>
    </xf>
    <xf numFmtId="0" fontId="52" fillId="0" borderId="21" xfId="0" applyFont="1" applyBorder="1" applyAlignment="1">
      <alignment horizontal="center" vertical="center" wrapText="1"/>
    </xf>
    <xf numFmtId="14" fontId="52" fillId="0" borderId="21" xfId="0" applyNumberFormat="1" applyFont="1" applyBorder="1" applyAlignment="1">
      <alignment horizontal="center" vertical="center" wrapText="1"/>
    </xf>
    <xf numFmtId="0" fontId="28" fillId="0" borderId="26" xfId="3" applyFont="1" applyBorder="1" applyAlignment="1">
      <alignment vertical="center" wrapText="1"/>
    </xf>
    <xf numFmtId="0" fontId="28" fillId="3" borderId="26" xfId="3" applyFont="1" applyFill="1" applyBorder="1" applyAlignment="1">
      <alignment horizontal="center" vertical="center" wrapText="1"/>
    </xf>
    <xf numFmtId="0" fontId="28" fillId="3" borderId="26" xfId="3" applyFont="1" applyFill="1" applyBorder="1" applyAlignment="1">
      <alignment vertical="center" wrapText="1"/>
    </xf>
    <xf numFmtId="0" fontId="28" fillId="0" borderId="26" xfId="3" applyFont="1" applyFill="1" applyBorder="1" applyAlignment="1">
      <alignment horizontal="center" vertical="center" wrapText="1"/>
    </xf>
    <xf numFmtId="0" fontId="28" fillId="0" borderId="94" xfId="0" applyFont="1" applyBorder="1" applyAlignment="1">
      <alignment horizontal="justify" vertical="center" wrapText="1"/>
    </xf>
    <xf numFmtId="0" fontId="7" fillId="3" borderId="26" xfId="3" applyFont="1" applyFill="1" applyBorder="1" applyAlignment="1">
      <alignment horizontal="center" vertical="center" wrapText="1"/>
    </xf>
    <xf numFmtId="14" fontId="25" fillId="3" borderId="31" xfId="3" applyNumberFormat="1" applyFont="1" applyFill="1" applyBorder="1" applyAlignment="1">
      <alignment horizontal="center" vertical="center" wrapText="1"/>
    </xf>
    <xf numFmtId="0" fontId="25" fillId="3" borderId="119" xfId="3" applyFont="1" applyFill="1" applyBorder="1" applyAlignment="1">
      <alignment horizontal="center" vertical="center" wrapText="1"/>
    </xf>
    <xf numFmtId="0" fontId="25" fillId="3" borderId="120" xfId="3" applyFont="1" applyFill="1" applyBorder="1" applyAlignment="1">
      <alignment vertical="center" wrapText="1"/>
    </xf>
    <xf numFmtId="0" fontId="25" fillId="3" borderId="119" xfId="3" applyFont="1" applyFill="1" applyBorder="1" applyAlignment="1">
      <alignment vertical="center" wrapText="1"/>
    </xf>
    <xf numFmtId="0" fontId="25" fillId="0" borderId="16" xfId="3" applyFont="1" applyFill="1" applyBorder="1" applyAlignment="1">
      <alignment horizontal="center" vertical="center" wrapText="1"/>
    </xf>
    <xf numFmtId="0" fontId="63" fillId="3" borderId="119" xfId="4" applyFont="1" applyFill="1" applyBorder="1" applyAlignment="1">
      <alignment horizontal="center" vertical="center" wrapText="1"/>
    </xf>
    <xf numFmtId="0" fontId="25" fillId="0" borderId="119" xfId="3" applyFont="1" applyFill="1" applyBorder="1" applyAlignment="1">
      <alignment horizontal="center" vertical="center" wrapText="1"/>
    </xf>
    <xf numFmtId="0" fontId="25" fillId="0" borderId="16" xfId="3" applyFont="1" applyBorder="1" applyAlignment="1">
      <alignment vertical="center" wrapText="1"/>
    </xf>
    <xf numFmtId="0" fontId="25" fillId="3" borderId="16" xfId="3" applyFont="1" applyFill="1" applyBorder="1" applyAlignment="1">
      <alignment vertical="center" wrapText="1"/>
    </xf>
    <xf numFmtId="0" fontId="25" fillId="0" borderId="119" xfId="3" applyFont="1" applyBorder="1" applyAlignment="1">
      <alignment vertical="center" wrapText="1"/>
    </xf>
    <xf numFmtId="0" fontId="25" fillId="0" borderId="21" xfId="3" applyFont="1" applyBorder="1" applyAlignment="1">
      <alignment vertical="center" wrapText="1"/>
    </xf>
    <xf numFmtId="0" fontId="25" fillId="0" borderId="120" xfId="3" applyFont="1" applyBorder="1" applyAlignment="1">
      <alignment vertical="center" wrapText="1"/>
    </xf>
    <xf numFmtId="0" fontId="25" fillId="0" borderId="122" xfId="3" applyFont="1" applyBorder="1" applyAlignment="1">
      <alignment vertical="center" wrapText="1"/>
    </xf>
    <xf numFmtId="0" fontId="25" fillId="3" borderId="122" xfId="3" applyFont="1" applyFill="1" applyBorder="1" applyAlignment="1">
      <alignment horizontal="center" vertical="center" wrapText="1"/>
    </xf>
    <xf numFmtId="0" fontId="25" fillId="3" borderId="122" xfId="3" applyFont="1" applyFill="1" applyBorder="1" applyAlignment="1">
      <alignment vertical="center" wrapText="1"/>
    </xf>
    <xf numFmtId="0" fontId="63" fillId="3" borderId="122" xfId="4" applyFont="1" applyFill="1" applyBorder="1" applyAlignment="1">
      <alignment horizontal="center" vertical="center" wrapText="1"/>
    </xf>
    <xf numFmtId="0" fontId="25" fillId="0" borderId="122" xfId="3" applyFont="1" applyFill="1" applyBorder="1" applyAlignment="1">
      <alignment horizontal="center" vertical="center" wrapText="1"/>
    </xf>
    <xf numFmtId="14" fontId="63" fillId="0" borderId="122" xfId="0" applyNumberFormat="1" applyFont="1" applyBorder="1" applyAlignment="1">
      <alignment horizontal="center" vertical="center" wrapText="1"/>
    </xf>
    <xf numFmtId="0" fontId="25" fillId="3" borderId="120" xfId="3" applyFont="1" applyFill="1" applyBorder="1" applyAlignment="1">
      <alignment horizontal="center" vertical="center" wrapText="1"/>
    </xf>
    <xf numFmtId="0" fontId="63" fillId="3" borderId="120" xfId="4" applyFont="1" applyFill="1" applyBorder="1" applyAlignment="1">
      <alignment horizontal="center" vertical="center" wrapText="1"/>
    </xf>
    <xf numFmtId="0" fontId="25" fillId="0" borderId="120" xfId="3" applyFont="1" applyFill="1" applyBorder="1" applyAlignment="1">
      <alignment horizontal="center" vertical="center" wrapText="1"/>
    </xf>
    <xf numFmtId="14" fontId="58" fillId="0" borderId="120" xfId="0" applyNumberFormat="1" applyFont="1" applyFill="1" applyBorder="1" applyAlignment="1">
      <alignment horizontal="center" vertical="center" wrapText="1"/>
    </xf>
    <xf numFmtId="0" fontId="25" fillId="0" borderId="121" xfId="3" applyFont="1" applyBorder="1" applyAlignment="1">
      <alignment vertical="center" wrapText="1"/>
    </xf>
    <xf numFmtId="0" fontId="25" fillId="3" borderId="121" xfId="3" applyFont="1" applyFill="1" applyBorder="1" applyAlignment="1">
      <alignment horizontal="center" vertical="center" wrapText="1"/>
    </xf>
    <xf numFmtId="0" fontId="25" fillId="3" borderId="121" xfId="3" applyFont="1" applyFill="1" applyBorder="1" applyAlignment="1">
      <alignment vertical="center" wrapText="1"/>
    </xf>
    <xf numFmtId="0" fontId="63" fillId="3" borderId="121" xfId="4" applyFont="1" applyFill="1" applyBorder="1" applyAlignment="1">
      <alignment horizontal="center" vertical="center" wrapText="1"/>
    </xf>
    <xf numFmtId="0" fontId="25" fillId="0" borderId="121" xfId="3" applyFont="1" applyFill="1" applyBorder="1" applyAlignment="1">
      <alignment horizontal="center" vertical="center" wrapText="1"/>
    </xf>
    <xf numFmtId="14" fontId="25" fillId="3" borderId="119" xfId="3" applyNumberFormat="1" applyFont="1" applyFill="1" applyBorder="1" applyAlignment="1">
      <alignment horizontal="center" vertical="center" wrapText="1"/>
    </xf>
    <xf numFmtId="14" fontId="25" fillId="3" borderId="121" xfId="3" applyNumberFormat="1" applyFont="1" applyFill="1" applyBorder="1" applyAlignment="1">
      <alignment horizontal="center" vertical="center" wrapText="1"/>
    </xf>
    <xf numFmtId="0" fontId="25" fillId="0" borderId="120" xfId="3" applyFont="1" applyFill="1" applyBorder="1" applyAlignment="1">
      <alignment vertical="center" wrapText="1"/>
    </xf>
    <xf numFmtId="0" fontId="63" fillId="3" borderId="120" xfId="3" applyFont="1" applyFill="1" applyBorder="1" applyAlignment="1">
      <alignment horizontal="center" vertical="center" wrapText="1"/>
    </xf>
    <xf numFmtId="0" fontId="63" fillId="3" borderId="122" xfId="3" applyFont="1" applyFill="1" applyBorder="1" applyAlignment="1">
      <alignment horizontal="center" vertical="center" wrapText="1"/>
    </xf>
    <xf numFmtId="0" fontId="63" fillId="12" borderId="122" xfId="0" applyFont="1" applyFill="1" applyBorder="1" applyAlignment="1">
      <alignment horizontal="center" vertical="center" wrapText="1"/>
    </xf>
    <xf numFmtId="0" fontId="63" fillId="12" borderId="122" xfId="0" applyFont="1" applyFill="1" applyBorder="1" applyAlignment="1">
      <alignment vertical="center" wrapText="1"/>
    </xf>
    <xf numFmtId="0" fontId="63" fillId="3" borderId="16" xfId="3" applyFont="1" applyFill="1" applyBorder="1" applyAlignment="1">
      <alignment horizontal="center" vertical="center" wrapText="1"/>
    </xf>
    <xf numFmtId="0" fontId="63" fillId="0" borderId="16" xfId="0" applyFont="1" applyBorder="1" applyAlignment="1">
      <alignment horizontal="center" vertical="center"/>
    </xf>
    <xf numFmtId="0" fontId="63" fillId="0" borderId="16" xfId="0" applyFont="1" applyBorder="1" applyAlignment="1">
      <alignment horizontal="center" vertical="center" wrapText="1"/>
    </xf>
    <xf numFmtId="0" fontId="25" fillId="0" borderId="122" xfId="3" applyFont="1" applyFill="1" applyBorder="1" applyAlignment="1">
      <alignment vertical="center" wrapText="1"/>
    </xf>
    <xf numFmtId="14" fontId="25" fillId="3" borderId="122" xfId="3" applyNumberFormat="1" applyFont="1" applyFill="1" applyBorder="1" applyAlignment="1">
      <alignment vertical="center" wrapText="1"/>
    </xf>
    <xf numFmtId="14" fontId="25" fillId="3" borderId="120" xfId="3" applyNumberFormat="1" applyFont="1" applyFill="1" applyBorder="1" applyAlignment="1">
      <alignment vertical="center" wrapText="1"/>
    </xf>
    <xf numFmtId="0" fontId="25" fillId="0" borderId="119" xfId="3" applyFont="1" applyFill="1" applyBorder="1" applyAlignment="1">
      <alignment vertical="center" wrapText="1"/>
    </xf>
    <xf numFmtId="0" fontId="63" fillId="3" borderId="119" xfId="3" applyFont="1" applyFill="1" applyBorder="1" applyAlignment="1">
      <alignment horizontal="center" vertical="center" wrapText="1"/>
    </xf>
    <xf numFmtId="0" fontId="63" fillId="0" borderId="119" xfId="3" applyFont="1" applyFill="1" applyBorder="1" applyAlignment="1">
      <alignment horizontal="justify" vertical="center" wrapText="1"/>
    </xf>
    <xf numFmtId="14" fontId="63" fillId="0" borderId="119" xfId="3" applyNumberFormat="1" applyFont="1" applyFill="1" applyBorder="1" applyAlignment="1">
      <alignment horizontal="center" vertical="center" wrapText="1"/>
    </xf>
    <xf numFmtId="0" fontId="28" fillId="0" borderId="120" xfId="3" applyFont="1" applyBorder="1" applyAlignment="1">
      <alignment vertical="center" wrapText="1"/>
    </xf>
    <xf numFmtId="0" fontId="28" fillId="3" borderId="120" xfId="3" applyFont="1" applyFill="1" applyBorder="1" applyAlignment="1">
      <alignment horizontal="center" vertical="center" wrapText="1"/>
    </xf>
    <xf numFmtId="0" fontId="28" fillId="3" borderId="120" xfId="3" applyFont="1" applyFill="1" applyBorder="1" applyAlignment="1">
      <alignment vertical="center" wrapText="1"/>
    </xf>
    <xf numFmtId="0" fontId="7" fillId="3" borderId="120" xfId="3" applyFont="1" applyFill="1" applyBorder="1" applyAlignment="1">
      <alignment horizontal="center" vertical="center" wrapText="1"/>
    </xf>
    <xf numFmtId="0" fontId="28" fillId="0" borderId="120" xfId="3" applyFont="1" applyFill="1" applyBorder="1" applyAlignment="1">
      <alignment horizontal="center" vertical="center" wrapText="1"/>
    </xf>
    <xf numFmtId="0" fontId="25" fillId="3" borderId="21" xfId="3" applyFont="1" applyFill="1" applyBorder="1" applyAlignment="1">
      <alignment horizontal="center" vertical="center" wrapText="1"/>
    </xf>
    <xf numFmtId="0" fontId="25" fillId="3" borderId="21" xfId="3" applyFont="1" applyFill="1" applyBorder="1" applyAlignment="1">
      <alignment vertical="center" wrapText="1"/>
    </xf>
    <xf numFmtId="0" fontId="63" fillId="3" borderId="21" xfId="3" applyFont="1" applyFill="1" applyBorder="1" applyAlignment="1">
      <alignment horizontal="center" vertical="center" wrapText="1"/>
    </xf>
    <xf numFmtId="0" fontId="25" fillId="0" borderId="21" xfId="3" applyFont="1" applyFill="1" applyBorder="1" applyAlignment="1">
      <alignment horizontal="center" vertical="center" wrapText="1"/>
    </xf>
    <xf numFmtId="0" fontId="28" fillId="0" borderId="122" xfId="3" applyFont="1" applyBorder="1" applyAlignment="1">
      <alignment vertical="center" wrapText="1"/>
    </xf>
    <xf numFmtId="0" fontId="28" fillId="3" borderId="122" xfId="3" applyFont="1" applyFill="1" applyBorder="1" applyAlignment="1">
      <alignment horizontal="center" vertical="center" wrapText="1"/>
    </xf>
    <xf numFmtId="0" fontId="7" fillId="3" borderId="122" xfId="3" applyFont="1" applyFill="1" applyBorder="1" applyAlignment="1">
      <alignment horizontal="center" vertical="center" wrapText="1"/>
    </xf>
    <xf numFmtId="0" fontId="28" fillId="0" borderId="122" xfId="3" applyFont="1" applyFill="1" applyBorder="1" applyAlignment="1">
      <alignment horizontal="center" vertical="center" wrapText="1"/>
    </xf>
    <xf numFmtId="0" fontId="28" fillId="3" borderId="122" xfId="3" applyFont="1" applyFill="1" applyBorder="1" applyAlignment="1">
      <alignment vertical="center" wrapText="1"/>
    </xf>
    <xf numFmtId="0" fontId="28" fillId="0" borderId="120" xfId="3" quotePrefix="1" applyFont="1" applyBorder="1" applyAlignment="1">
      <alignment vertical="center" wrapText="1"/>
    </xf>
    <xf numFmtId="0" fontId="28" fillId="0" borderId="119" xfId="3" applyFont="1" applyBorder="1" applyAlignment="1">
      <alignment vertical="center" wrapText="1"/>
    </xf>
    <xf numFmtId="0" fontId="28" fillId="3" borderId="119" xfId="3" applyFont="1" applyFill="1" applyBorder="1" applyAlignment="1">
      <alignment horizontal="center" vertical="center" wrapText="1"/>
    </xf>
    <xf numFmtId="0" fontId="28" fillId="3" borderId="119" xfId="3" applyFont="1" applyFill="1" applyBorder="1" applyAlignment="1">
      <alignment vertical="center" wrapText="1"/>
    </xf>
    <xf numFmtId="0" fontId="7" fillId="3" borderId="119" xfId="3" applyFont="1" applyFill="1" applyBorder="1" applyAlignment="1">
      <alignment horizontal="center" vertical="center" wrapText="1"/>
    </xf>
    <xf numFmtId="0" fontId="28" fillId="0" borderId="119" xfId="3" applyFont="1" applyFill="1" applyBorder="1" applyAlignment="1">
      <alignment horizontal="center" vertical="center" wrapText="1"/>
    </xf>
    <xf numFmtId="0" fontId="7" fillId="3" borderId="122" xfId="4" applyFont="1" applyFill="1" applyBorder="1" applyAlignment="1">
      <alignment horizontal="center" vertical="center" wrapText="1"/>
    </xf>
    <xf numFmtId="14" fontId="25" fillId="3" borderId="122" xfId="3" applyNumberFormat="1" applyFont="1" applyFill="1" applyBorder="1" applyAlignment="1">
      <alignment horizontal="center" vertical="center" wrapText="1"/>
    </xf>
    <xf numFmtId="0" fontId="7" fillId="3" borderId="120" xfId="4" applyFont="1" applyFill="1" applyBorder="1" applyAlignment="1">
      <alignment horizontal="center" vertical="center" wrapText="1"/>
    </xf>
    <xf numFmtId="14" fontId="25" fillId="3" borderId="120" xfId="3" applyNumberFormat="1" applyFont="1" applyFill="1" applyBorder="1" applyAlignment="1">
      <alignment horizontal="center" vertical="center" wrapText="1"/>
    </xf>
    <xf numFmtId="0" fontId="25" fillId="3" borderId="120" xfId="3" applyFont="1" applyFill="1" applyBorder="1" applyAlignment="1">
      <alignment horizontal="justify" vertical="center" wrapText="1"/>
    </xf>
    <xf numFmtId="0" fontId="63" fillId="3" borderId="119" xfId="0" applyFont="1" applyFill="1" applyBorder="1" applyAlignment="1">
      <alignment horizontal="justify" vertical="center" wrapText="1"/>
    </xf>
    <xf numFmtId="9" fontId="57" fillId="4" borderId="64" xfId="7" applyFont="1" applyFill="1" applyBorder="1" applyAlignment="1">
      <alignment horizontal="center" vertical="center" wrapText="1"/>
    </xf>
    <xf numFmtId="9" fontId="59" fillId="4" borderId="64" xfId="0" applyNumberFormat="1" applyFont="1" applyFill="1" applyBorder="1" applyAlignment="1">
      <alignment horizontal="center" vertical="center"/>
    </xf>
    <xf numFmtId="9" fontId="59" fillId="4" borderId="64" xfId="7" applyFont="1" applyFill="1" applyBorder="1" applyAlignment="1">
      <alignment horizontal="center" vertical="center" wrapText="1"/>
    </xf>
    <xf numFmtId="0" fontId="59" fillId="3" borderId="16" xfId="0" applyFont="1" applyFill="1" applyBorder="1" applyAlignment="1">
      <alignment horizontal="justify" vertical="center" wrapText="1"/>
    </xf>
    <xf numFmtId="9" fontId="62" fillId="3" borderId="16" xfId="0" applyNumberFormat="1" applyFont="1" applyFill="1" applyBorder="1" applyAlignment="1">
      <alignment horizontal="center" vertical="center"/>
    </xf>
    <xf numFmtId="9" fontId="59" fillId="0" borderId="20" xfId="0" applyNumberFormat="1" applyFont="1" applyFill="1" applyBorder="1" applyAlignment="1">
      <alignment horizontal="center" vertical="center" wrapText="1"/>
    </xf>
    <xf numFmtId="9" fontId="59" fillId="0" borderId="17" xfId="0" applyNumberFormat="1" applyFont="1" applyFill="1" applyBorder="1" applyAlignment="1">
      <alignment horizontal="center" vertical="center" wrapText="1"/>
    </xf>
    <xf numFmtId="9" fontId="59" fillId="3" borderId="17" xfId="0" applyNumberFormat="1" applyFont="1" applyFill="1" applyBorder="1" applyAlignment="1">
      <alignment horizontal="center" vertical="center" wrapText="1"/>
    </xf>
    <xf numFmtId="14" fontId="57" fillId="2" borderId="63" xfId="0" applyNumberFormat="1" applyFont="1" applyFill="1" applyBorder="1" applyAlignment="1">
      <alignment horizontal="justify" vertical="center" wrapText="1"/>
    </xf>
    <xf numFmtId="9" fontId="57" fillId="0" borderId="63" xfId="0" applyNumberFormat="1" applyFont="1" applyBorder="1" applyAlignment="1">
      <alignment horizontal="center" vertical="center" wrapText="1"/>
    </xf>
    <xf numFmtId="0" fontId="59" fillId="2" borderId="64" xfId="0" applyFont="1" applyFill="1" applyBorder="1" applyAlignment="1">
      <alignment horizontal="justify" vertical="center" wrapText="1"/>
    </xf>
    <xf numFmtId="9" fontId="59" fillId="3" borderId="64" xfId="0" applyNumberFormat="1" applyFont="1" applyFill="1" applyBorder="1" applyAlignment="1">
      <alignment horizontal="center" vertical="center" wrapText="1"/>
    </xf>
    <xf numFmtId="0" fontId="57" fillId="2" borderId="64" xfId="0" applyFont="1" applyFill="1" applyBorder="1" applyAlignment="1">
      <alignment horizontal="justify" vertical="center" wrapText="1"/>
    </xf>
    <xf numFmtId="0" fontId="57" fillId="2" borderId="64" xfId="0" applyFont="1" applyFill="1" applyBorder="1" applyAlignment="1">
      <alignment vertical="center" wrapText="1"/>
    </xf>
    <xf numFmtId="14" fontId="57" fillId="2" borderId="63" xfId="0" applyNumberFormat="1" applyFont="1" applyFill="1" applyBorder="1" applyAlignment="1">
      <alignment horizontal="left" vertical="center" wrapText="1"/>
    </xf>
    <xf numFmtId="14" fontId="61" fillId="4" borderId="16" xfId="0" applyNumberFormat="1" applyFont="1" applyFill="1" applyBorder="1" applyAlignment="1">
      <alignment horizontal="center" vertical="center"/>
    </xf>
    <xf numFmtId="0" fontId="63" fillId="3" borderId="49" xfId="0" applyFont="1" applyFill="1" applyBorder="1" applyAlignment="1">
      <alignment horizontal="justify" vertical="center" wrapText="1"/>
    </xf>
    <xf numFmtId="0" fontId="63" fillId="3" borderId="93" xfId="0" applyFont="1" applyFill="1" applyBorder="1" applyAlignment="1">
      <alignment horizontal="justify" vertical="center" wrapText="1"/>
    </xf>
    <xf numFmtId="0" fontId="63" fillId="3" borderId="16" xfId="0" applyFont="1" applyFill="1" applyBorder="1" applyAlignment="1">
      <alignment horizontal="justify" vertical="center" wrapText="1"/>
    </xf>
    <xf numFmtId="0" fontId="59" fillId="0" borderId="121" xfId="0" applyFont="1" applyFill="1" applyBorder="1" applyAlignment="1" applyProtection="1">
      <alignment horizontal="center" vertical="center" wrapText="1"/>
    </xf>
    <xf numFmtId="14" fontId="65" fillId="4" borderId="82" xfId="0" applyNumberFormat="1" applyFont="1" applyFill="1" applyBorder="1" applyAlignment="1">
      <alignment horizontal="center" vertical="center"/>
    </xf>
    <xf numFmtId="9" fontId="60" fillId="6" borderId="60" xfId="0" applyNumberFormat="1" applyFont="1" applyFill="1" applyBorder="1" applyAlignment="1" applyProtection="1">
      <alignment horizontal="center" vertical="center" wrapText="1"/>
    </xf>
    <xf numFmtId="0" fontId="59" fillId="6" borderId="60" xfId="0" applyFont="1" applyFill="1" applyBorder="1" applyAlignment="1" applyProtection="1">
      <alignment horizontal="justify" vertical="center" wrapText="1"/>
    </xf>
    <xf numFmtId="0" fontId="28" fillId="0" borderId="17" xfId="0" applyFont="1" applyFill="1" applyBorder="1" applyAlignment="1">
      <alignment horizontal="center" vertical="center" wrapText="1"/>
    </xf>
    <xf numFmtId="0" fontId="43" fillId="0" borderId="125" xfId="0" applyFont="1" applyFill="1" applyBorder="1" applyAlignment="1">
      <alignment horizontal="center" vertical="center" wrapText="1"/>
    </xf>
    <xf numFmtId="0" fontId="28" fillId="0" borderId="120" xfId="0" applyFont="1" applyFill="1" applyBorder="1" applyAlignment="1">
      <alignment horizontal="justify" vertical="center" wrapText="1"/>
    </xf>
    <xf numFmtId="0" fontId="28" fillId="0" borderId="126" xfId="0" applyFont="1" applyFill="1" applyBorder="1" applyAlignment="1">
      <alignment horizontal="center" vertical="center" wrapText="1"/>
    </xf>
    <xf numFmtId="0" fontId="59" fillId="3" borderId="120" xfId="0" applyFont="1" applyFill="1" applyBorder="1" applyAlignment="1">
      <alignment horizontal="justify" vertical="center" wrapText="1"/>
    </xf>
    <xf numFmtId="9" fontId="59" fillId="0" borderId="126" xfId="0" applyNumberFormat="1" applyFont="1" applyFill="1" applyBorder="1" applyAlignment="1">
      <alignment horizontal="center" vertical="center" wrapText="1"/>
    </xf>
    <xf numFmtId="0" fontId="43" fillId="0" borderId="129" xfId="0" applyFont="1" applyFill="1" applyBorder="1" applyAlignment="1">
      <alignment horizontal="center" vertical="center" wrapText="1"/>
    </xf>
    <xf numFmtId="0" fontId="28" fillId="0" borderId="122" xfId="0" applyFont="1" applyFill="1" applyBorder="1" applyAlignment="1">
      <alignment horizontal="justify" vertical="center" wrapText="1"/>
    </xf>
    <xf numFmtId="14" fontId="28" fillId="0" borderId="130" xfId="0" applyNumberFormat="1" applyFont="1" applyFill="1" applyBorder="1" applyAlignment="1">
      <alignment horizontal="center" vertical="center" wrapText="1"/>
    </xf>
    <xf numFmtId="0" fontId="59" fillId="3" borderId="122" xfId="0" applyFont="1" applyFill="1" applyBorder="1" applyAlignment="1">
      <alignment horizontal="justify" vertical="center" wrapText="1"/>
    </xf>
    <xf numFmtId="9" fontId="59" fillId="3" borderId="130" xfId="0" applyNumberFormat="1" applyFont="1" applyFill="1" applyBorder="1" applyAlignment="1">
      <alignment horizontal="center" vertical="center" wrapText="1"/>
    </xf>
    <xf numFmtId="14" fontId="28" fillId="0" borderId="126" xfId="0" applyNumberFormat="1" applyFont="1" applyFill="1" applyBorder="1" applyAlignment="1">
      <alignment horizontal="center" vertical="center" wrapText="1"/>
    </xf>
    <xf numFmtId="0" fontId="28" fillId="0" borderId="122" xfId="0" applyFont="1" applyFill="1" applyBorder="1" applyAlignment="1">
      <alignment horizontal="center" vertical="center" wrapText="1"/>
    </xf>
    <xf numFmtId="0" fontId="28" fillId="0" borderId="120" xfId="0" applyFont="1" applyFill="1" applyBorder="1" applyAlignment="1">
      <alignment horizontal="center" vertical="center" wrapText="1"/>
    </xf>
    <xf numFmtId="0" fontId="42" fillId="5" borderId="131" xfId="0" applyFont="1" applyFill="1" applyBorder="1" applyAlignment="1">
      <alignment vertical="center" wrapText="1"/>
    </xf>
    <xf numFmtId="0" fontId="43" fillId="0" borderId="127" xfId="0" applyFont="1" applyFill="1" applyBorder="1" applyAlignment="1">
      <alignment horizontal="center" vertical="center" wrapText="1"/>
    </xf>
    <xf numFmtId="0" fontId="28" fillId="0" borderId="121" xfId="0" applyFont="1" applyFill="1" applyBorder="1" applyAlignment="1">
      <alignment horizontal="justify" vertical="center" wrapText="1"/>
    </xf>
    <xf numFmtId="0" fontId="5" fillId="0" borderId="121" xfId="0" applyFont="1" applyFill="1" applyBorder="1" applyAlignment="1">
      <alignment horizontal="center" vertical="center" wrapText="1"/>
    </xf>
    <xf numFmtId="14" fontId="28" fillId="0" borderId="132" xfId="0" applyNumberFormat="1" applyFont="1" applyFill="1" applyBorder="1" applyAlignment="1">
      <alignment horizontal="center" vertical="center" wrapText="1"/>
    </xf>
    <xf numFmtId="0" fontId="59" fillId="3" borderId="121" xfId="0" applyFont="1" applyFill="1" applyBorder="1" applyAlignment="1">
      <alignment horizontal="justify" vertical="center" wrapText="1"/>
    </xf>
    <xf numFmtId="9" fontId="59" fillId="0" borderId="132" xfId="0" applyNumberFormat="1" applyFont="1" applyFill="1" applyBorder="1" applyAlignment="1">
      <alignment horizontal="center" vertical="center" wrapText="1"/>
    </xf>
    <xf numFmtId="0" fontId="47" fillId="13" borderId="19" xfId="0" applyFont="1" applyFill="1" applyBorder="1" applyAlignment="1">
      <alignment horizontal="right" vertical="center"/>
    </xf>
    <xf numFmtId="0" fontId="46" fillId="13" borderId="133" xfId="0" applyFont="1" applyFill="1" applyBorder="1" applyAlignment="1">
      <alignment horizontal="center" vertical="center" wrapText="1"/>
    </xf>
    <xf numFmtId="0" fontId="5" fillId="0" borderId="19" xfId="0" applyFont="1" applyBorder="1" applyAlignment="1">
      <alignment horizontal="justify" vertical="center" wrapText="1"/>
    </xf>
    <xf numFmtId="0" fontId="3" fillId="0" borderId="19" xfId="0" applyFont="1" applyFill="1" applyBorder="1" applyAlignment="1">
      <alignment horizontal="justify" vertical="center" wrapText="1"/>
    </xf>
    <xf numFmtId="0" fontId="59" fillId="3" borderId="138" xfId="0" applyFont="1" applyFill="1" applyBorder="1" applyAlignment="1">
      <alignment horizontal="justify" vertical="center" wrapText="1"/>
    </xf>
    <xf numFmtId="14" fontId="28" fillId="0" borderId="28" xfId="0" applyNumberFormat="1" applyFont="1" applyFill="1" applyBorder="1" applyAlignment="1">
      <alignment horizontal="center" vertical="center" wrapText="1"/>
    </xf>
    <xf numFmtId="0" fontId="29" fillId="0" borderId="49" xfId="0" applyFont="1" applyBorder="1" applyAlignment="1">
      <alignment vertical="center" wrapText="1"/>
    </xf>
    <xf numFmtId="0" fontId="57" fillId="0" borderId="49" xfId="0" applyFont="1" applyBorder="1" applyAlignment="1">
      <alignment vertical="center" wrapText="1"/>
    </xf>
    <xf numFmtId="9" fontId="29" fillId="0" borderId="49" xfId="0" applyNumberFormat="1" applyFont="1" applyBorder="1" applyAlignment="1">
      <alignment horizontal="center" vertical="center" wrapText="1"/>
    </xf>
    <xf numFmtId="0" fontId="29" fillId="0" borderId="16" xfId="0" applyFont="1" applyBorder="1" applyAlignment="1">
      <alignment vertical="center" wrapText="1"/>
    </xf>
    <xf numFmtId="14" fontId="29" fillId="0" borderId="16" xfId="0" applyNumberFormat="1" applyFont="1" applyBorder="1" applyAlignment="1">
      <alignment horizontal="center" vertical="center" wrapText="1"/>
    </xf>
    <xf numFmtId="0" fontId="57" fillId="0" borderId="16" xfId="0" applyFont="1" applyBorder="1" applyAlignment="1">
      <alignment vertical="center" wrapText="1"/>
    </xf>
    <xf numFmtId="9" fontId="0" fillId="0" borderId="16" xfId="0" applyNumberFormat="1" applyBorder="1" applyAlignment="1">
      <alignment horizontal="center" vertical="center"/>
    </xf>
    <xf numFmtId="0" fontId="29" fillId="0" borderId="120" xfId="0" applyFont="1" applyBorder="1" applyAlignment="1">
      <alignment vertical="center" wrapText="1"/>
    </xf>
    <xf numFmtId="14" fontId="29" fillId="0" borderId="120" xfId="0" applyNumberFormat="1" applyFont="1" applyBorder="1" applyAlignment="1">
      <alignment horizontal="center" vertical="center" wrapText="1"/>
    </xf>
    <xf numFmtId="0" fontId="57" fillId="0" borderId="120" xfId="0" applyFont="1" applyBorder="1" applyAlignment="1">
      <alignment vertical="center" wrapText="1"/>
    </xf>
    <xf numFmtId="9" fontId="29" fillId="0" borderId="120" xfId="0" applyNumberFormat="1" applyFont="1" applyBorder="1" applyAlignment="1">
      <alignment horizontal="center" vertical="center" wrapText="1"/>
    </xf>
    <xf numFmtId="0" fontId="4" fillId="3" borderId="36" xfId="0" applyFont="1" applyFill="1" applyBorder="1" applyAlignment="1">
      <alignment vertical="top"/>
    </xf>
    <xf numFmtId="0" fontId="4" fillId="3" borderId="41" xfId="0" applyFont="1" applyFill="1" applyBorder="1" applyAlignment="1">
      <alignment vertical="top" wrapText="1"/>
    </xf>
    <xf numFmtId="0" fontId="47" fillId="5" borderId="3" xfId="0" applyFont="1" applyFill="1" applyBorder="1" applyAlignment="1">
      <alignment horizontal="left" vertical="center" wrapText="1"/>
    </xf>
    <xf numFmtId="0" fontId="47" fillId="5" borderId="116" xfId="0" applyFont="1" applyFill="1" applyBorder="1" applyAlignment="1">
      <alignment horizontal="left" vertical="center" wrapText="1"/>
    </xf>
    <xf numFmtId="0" fontId="47" fillId="5" borderId="142" xfId="0" applyFont="1" applyFill="1" applyBorder="1" applyAlignment="1">
      <alignment vertical="center" wrapText="1"/>
    </xf>
    <xf numFmtId="0" fontId="29" fillId="0" borderId="140" xfId="0" applyFont="1" applyBorder="1" applyAlignment="1">
      <alignment vertical="center" wrapText="1"/>
    </xf>
    <xf numFmtId="0" fontId="29" fillId="0" borderId="52" xfId="0" applyFont="1" applyBorder="1" applyAlignment="1">
      <alignment vertical="center" wrapText="1"/>
    </xf>
    <xf numFmtId="0" fontId="46" fillId="3" borderId="143" xfId="0" applyFont="1" applyFill="1" applyBorder="1" applyAlignment="1">
      <alignment horizontal="center" vertical="center"/>
    </xf>
    <xf numFmtId="0" fontId="47" fillId="5" borderId="16" xfId="0" applyFont="1" applyFill="1" applyBorder="1" applyAlignment="1">
      <alignment horizontal="left" vertical="center" wrapText="1"/>
    </xf>
    <xf numFmtId="0" fontId="47" fillId="5" borderId="16" xfId="0" applyFont="1" applyFill="1" applyBorder="1" applyAlignment="1">
      <alignment vertical="center" wrapText="1"/>
    </xf>
    <xf numFmtId="0" fontId="47" fillId="5" borderId="16" xfId="0" applyFont="1" applyFill="1" applyBorder="1" applyAlignment="1">
      <alignment horizontal="center" vertical="center" wrapText="1"/>
    </xf>
    <xf numFmtId="0" fontId="20" fillId="3" borderId="4" xfId="0" applyFont="1" applyFill="1" applyBorder="1" applyAlignment="1">
      <alignment vertical="top"/>
    </xf>
    <xf numFmtId="0" fontId="20" fillId="3" borderId="14" xfId="0" applyFont="1" applyFill="1" applyBorder="1" applyAlignment="1">
      <alignment vertical="top" wrapText="1"/>
    </xf>
    <xf numFmtId="0" fontId="10" fillId="3" borderId="3" xfId="0" applyFont="1" applyFill="1" applyBorder="1" applyAlignment="1">
      <alignment horizontal="center" vertical="center"/>
    </xf>
    <xf numFmtId="0" fontId="11" fillId="5" borderId="16" xfId="0" applyFont="1" applyFill="1" applyBorder="1" applyAlignment="1">
      <alignment vertical="center" wrapText="1"/>
    </xf>
    <xf numFmtId="0" fontId="57" fillId="0" borderId="64" xfId="0" applyFont="1" applyBorder="1" applyAlignment="1">
      <alignment horizontal="justify" vertical="center" wrapText="1"/>
    </xf>
    <xf numFmtId="0" fontId="66" fillId="3" borderId="112" xfId="0" applyFont="1" applyFill="1" applyBorder="1" applyAlignment="1">
      <alignment horizontal="justify" vertical="center" wrapText="1"/>
    </xf>
    <xf numFmtId="0" fontId="28" fillId="0" borderId="21" xfId="0" applyFont="1" applyFill="1" applyBorder="1" applyAlignment="1">
      <alignment horizontal="justify" vertical="center" wrapText="1"/>
    </xf>
    <xf numFmtId="14" fontId="28" fillId="0" borderId="93" xfId="0" applyNumberFormat="1" applyFont="1" applyFill="1" applyBorder="1" applyAlignment="1">
      <alignment horizontal="center" vertical="center" wrapText="1"/>
    </xf>
    <xf numFmtId="0" fontId="59" fillId="3" borderId="21" xfId="0" applyFont="1" applyFill="1" applyBorder="1" applyAlignment="1">
      <alignment horizontal="justify" vertical="center" wrapText="1"/>
    </xf>
    <xf numFmtId="9" fontId="59" fillId="3" borderId="93" xfId="0" applyNumberFormat="1" applyFont="1" applyFill="1" applyBorder="1" applyAlignment="1">
      <alignment horizontal="center" vertical="center" wrapText="1"/>
    </xf>
    <xf numFmtId="0" fontId="66" fillId="3" borderId="137" xfId="0" applyFont="1" applyFill="1" applyBorder="1" applyAlignment="1">
      <alignment horizontal="justify" vertical="center" wrapText="1"/>
    </xf>
    <xf numFmtId="0" fontId="66" fillId="0" borderId="144" xfId="0" applyFont="1" applyFill="1" applyBorder="1" applyAlignment="1">
      <alignment horizontal="justify" vertical="center" wrapText="1"/>
    </xf>
    <xf numFmtId="0" fontId="66" fillId="0" borderId="145" xfId="0" applyFont="1" applyFill="1" applyBorder="1" applyAlignment="1">
      <alignment horizontal="justify" vertical="center" wrapText="1"/>
    </xf>
    <xf numFmtId="0" fontId="66" fillId="0" borderId="112" xfId="0" applyFont="1" applyFill="1" applyBorder="1" applyAlignment="1">
      <alignment horizontal="justify" vertical="center" wrapText="1"/>
    </xf>
    <xf numFmtId="0" fontId="66" fillId="0" borderId="139" xfId="0" applyFont="1" applyFill="1" applyBorder="1" applyAlignment="1">
      <alignment horizontal="justify" vertical="center" wrapText="1"/>
    </xf>
    <xf numFmtId="0" fontId="67" fillId="0" borderId="112" xfId="0" applyFont="1" applyBorder="1" applyAlignment="1">
      <alignment vertical="center" wrapText="1"/>
    </xf>
    <xf numFmtId="0" fontId="67" fillId="0" borderId="137" xfId="0" applyFont="1" applyBorder="1" applyAlignment="1">
      <alignment vertical="center" wrapText="1"/>
    </xf>
    <xf numFmtId="0" fontId="66" fillId="3" borderId="135" xfId="0" applyFont="1" applyFill="1" applyBorder="1" applyAlignment="1">
      <alignment horizontal="justify" vertical="center" wrapText="1"/>
    </xf>
    <xf numFmtId="0" fontId="66" fillId="3" borderId="147" xfId="0" applyFont="1" applyFill="1" applyBorder="1" applyAlignment="1">
      <alignment horizontal="justify" vertical="center" wrapText="1"/>
    </xf>
    <xf numFmtId="14" fontId="61" fillId="4" borderId="82" xfId="0" applyNumberFormat="1" applyFont="1" applyFill="1" applyBorder="1" applyAlignment="1">
      <alignment horizontal="center" vertical="center" wrapText="1"/>
    </xf>
    <xf numFmtId="0" fontId="69" fillId="0" borderId="146" xfId="0" applyFont="1" applyBorder="1" applyAlignment="1">
      <alignment vertical="center" wrapText="1"/>
    </xf>
    <xf numFmtId="14" fontId="64" fillId="4" borderId="115" xfId="0" applyNumberFormat="1" applyFont="1" applyFill="1" applyBorder="1" applyAlignment="1">
      <alignment horizontal="center" vertical="center" wrapText="1"/>
    </xf>
    <xf numFmtId="0" fontId="50" fillId="10" borderId="82" xfId="0" applyFont="1" applyFill="1" applyBorder="1" applyAlignment="1">
      <alignment horizontal="center" vertical="center" wrapText="1"/>
    </xf>
    <xf numFmtId="0" fontId="7" fillId="0" borderId="20" xfId="0" applyFont="1" applyFill="1" applyBorder="1" applyAlignment="1">
      <alignment horizontal="center" vertical="center" wrapText="1"/>
    </xf>
    <xf numFmtId="9" fontId="29" fillId="0" borderId="148" xfId="0" applyNumberFormat="1" applyFont="1" applyBorder="1" applyAlignment="1">
      <alignment horizontal="center" vertical="center" wrapText="1"/>
    </xf>
    <xf numFmtId="0" fontId="66" fillId="6" borderId="60" xfId="0" applyFont="1" applyFill="1" applyBorder="1" applyAlignment="1" applyProtection="1">
      <alignment horizontal="justify" vertical="center" wrapText="1"/>
    </xf>
    <xf numFmtId="0" fontId="25" fillId="3" borderId="112" xfId="0" applyFont="1" applyFill="1" applyBorder="1" applyAlignment="1">
      <alignment horizontal="justify" vertical="center" wrapText="1"/>
    </xf>
    <xf numFmtId="14" fontId="43" fillId="4" borderId="16" xfId="0" applyNumberFormat="1" applyFont="1" applyFill="1" applyBorder="1" applyAlignment="1">
      <alignment horizontal="center" vertical="center" wrapText="1"/>
    </xf>
    <xf numFmtId="0" fontId="63" fillId="3" borderId="58" xfId="0" applyFont="1" applyFill="1" applyBorder="1" applyAlignment="1">
      <alignment horizontal="justify" vertical="center" wrapText="1"/>
    </xf>
    <xf numFmtId="0" fontId="63" fillId="3" borderId="61" xfId="0" applyFont="1" applyFill="1" applyBorder="1" applyAlignment="1">
      <alignment horizontal="justify" vertical="center" wrapText="1"/>
    </xf>
    <xf numFmtId="9" fontId="29" fillId="0" borderId="60" xfId="0" applyNumberFormat="1" applyFont="1" applyBorder="1" applyAlignment="1">
      <alignment horizontal="center" vertical="center" wrapText="1"/>
    </xf>
    <xf numFmtId="0" fontId="63" fillId="3" borderId="62" xfId="0" applyFont="1" applyFill="1" applyBorder="1" applyAlignment="1">
      <alignment horizontal="justify" vertical="center" wrapText="1"/>
    </xf>
    <xf numFmtId="0" fontId="18" fillId="3" borderId="58" xfId="0" applyFont="1" applyFill="1" applyBorder="1" applyAlignment="1">
      <alignment horizontal="center" vertical="center" wrapText="1"/>
    </xf>
    <xf numFmtId="0" fontId="25" fillId="0" borderId="150" xfId="0" applyFont="1" applyFill="1" applyBorder="1" applyAlignment="1">
      <alignment horizontal="justify" vertical="center" wrapText="1"/>
    </xf>
    <xf numFmtId="0" fontId="25" fillId="0" borderId="58" xfId="0" applyFont="1" applyFill="1" applyBorder="1" applyAlignment="1">
      <alignment horizontal="justify" vertical="center" wrapText="1"/>
    </xf>
    <xf numFmtId="0" fontId="28" fillId="3" borderId="29" xfId="3" applyFont="1" applyFill="1" applyBorder="1" applyAlignment="1">
      <alignment horizontal="center" vertical="center" wrapText="1"/>
    </xf>
    <xf numFmtId="0" fontId="25" fillId="0" borderId="26" xfId="3" applyFont="1" applyBorder="1" applyAlignment="1">
      <alignment vertical="center" wrapText="1"/>
    </xf>
    <xf numFmtId="14" fontId="25" fillId="0" borderId="26" xfId="3" applyNumberFormat="1" applyFont="1" applyBorder="1" applyAlignment="1">
      <alignment horizontal="center" vertical="center" wrapText="1"/>
    </xf>
    <xf numFmtId="0" fontId="59" fillId="0" borderId="119" xfId="0" applyFont="1" applyFill="1" applyBorder="1" applyAlignment="1" applyProtection="1">
      <alignment horizontal="center" vertical="center" wrapText="1"/>
    </xf>
    <xf numFmtId="0" fontId="59" fillId="0" borderId="26" xfId="0" applyFont="1" applyFill="1" applyBorder="1" applyAlignment="1" applyProtection="1">
      <alignment horizontal="center" vertical="center" wrapText="1"/>
    </xf>
    <xf numFmtId="0" fontId="59" fillId="3" borderId="119" xfId="3" applyFont="1" applyFill="1" applyBorder="1" applyAlignment="1">
      <alignment horizontal="justify" vertical="center" wrapText="1"/>
    </xf>
    <xf numFmtId="0" fontId="59" fillId="3" borderId="119" xfId="3" applyFont="1" applyFill="1" applyBorder="1" applyAlignment="1">
      <alignment horizontal="justify" vertical="center" wrapText="1"/>
    </xf>
    <xf numFmtId="0" fontId="59" fillId="3" borderId="122" xfId="3" applyFont="1" applyFill="1" applyBorder="1" applyAlignment="1">
      <alignment horizontal="justify" vertical="center" wrapText="1"/>
    </xf>
    <xf numFmtId="14" fontId="28" fillId="3" borderId="119" xfId="3" applyNumberFormat="1" applyFont="1" applyFill="1" applyBorder="1" applyAlignment="1">
      <alignment horizontal="center" vertical="center" wrapText="1"/>
    </xf>
    <xf numFmtId="0" fontId="59" fillId="3" borderId="119" xfId="3" applyFont="1" applyFill="1" applyBorder="1" applyAlignment="1">
      <alignment vertical="center" wrapText="1"/>
    </xf>
    <xf numFmtId="49" fontId="62" fillId="3" borderId="119" xfId="0" applyNumberFormat="1" applyFont="1" applyFill="1" applyBorder="1" applyAlignment="1">
      <alignment horizontal="justify" vertical="center" wrapText="1"/>
    </xf>
    <xf numFmtId="0" fontId="59" fillId="3" borderId="123" xfId="3" applyFont="1" applyFill="1" applyBorder="1" applyAlignment="1">
      <alignment horizontal="justify" vertical="center" wrapText="1"/>
    </xf>
    <xf numFmtId="0" fontId="59" fillId="3" borderId="120" xfId="3" applyFont="1" applyFill="1" applyBorder="1" applyAlignment="1">
      <alignment horizontal="justify" vertical="center" wrapText="1"/>
    </xf>
    <xf numFmtId="14" fontId="28" fillId="3" borderId="122" xfId="3" applyNumberFormat="1" applyFont="1" applyFill="1" applyBorder="1" applyAlignment="1">
      <alignment horizontal="center" vertical="center" wrapText="1"/>
    </xf>
    <xf numFmtId="0" fontId="62" fillId="3" borderId="122" xfId="0" applyFont="1" applyFill="1" applyBorder="1" applyAlignment="1">
      <alignment horizontal="justify" vertical="center" wrapText="1"/>
    </xf>
    <xf numFmtId="0" fontId="25" fillId="3" borderId="26" xfId="3" applyFont="1" applyFill="1" applyBorder="1" applyAlignment="1">
      <alignment horizontal="center" vertical="center" wrapText="1"/>
    </xf>
    <xf numFmtId="0" fontId="25" fillId="3" borderId="26" xfId="3" applyFont="1" applyFill="1" applyBorder="1" applyAlignment="1">
      <alignment vertical="center" wrapText="1"/>
    </xf>
    <xf numFmtId="0" fontId="63" fillId="3" borderId="26" xfId="3" applyFont="1" applyFill="1" applyBorder="1" applyAlignment="1">
      <alignment horizontal="center" vertical="center" wrapText="1"/>
    </xf>
    <xf numFmtId="0" fontId="25" fillId="0" borderId="26" xfId="3" applyFont="1" applyFill="1" applyBorder="1" applyAlignment="1">
      <alignment horizontal="center" vertical="center" wrapText="1"/>
    </xf>
    <xf numFmtId="0" fontId="28" fillId="0" borderId="21" xfId="3" applyFont="1" applyBorder="1" applyAlignment="1">
      <alignment vertical="center" wrapText="1"/>
    </xf>
    <xf numFmtId="0" fontId="28" fillId="0" borderId="21" xfId="3" quotePrefix="1" applyFont="1" applyBorder="1" applyAlignment="1">
      <alignment vertical="center" wrapText="1"/>
    </xf>
    <xf numFmtId="0" fontId="28" fillId="3" borderId="21" xfId="3" applyFont="1" applyFill="1" applyBorder="1" applyAlignment="1">
      <alignment horizontal="center" vertical="center" wrapText="1"/>
    </xf>
    <xf numFmtId="0" fontId="7" fillId="3" borderId="21" xfId="3" applyFont="1" applyFill="1" applyBorder="1" applyAlignment="1">
      <alignment horizontal="center" vertical="center" wrapText="1"/>
    </xf>
    <xf numFmtId="0" fontId="28" fillId="0" borderId="21" xfId="3" applyFont="1" applyFill="1" applyBorder="1" applyAlignment="1">
      <alignment horizontal="center" vertical="center" wrapText="1"/>
    </xf>
    <xf numFmtId="0" fontId="28" fillId="3" borderId="21" xfId="3" applyFont="1" applyFill="1" applyBorder="1" applyAlignment="1">
      <alignment vertical="center" wrapText="1"/>
    </xf>
    <xf numFmtId="0" fontId="59" fillId="3" borderId="26" xfId="3" applyFont="1" applyFill="1" applyBorder="1" applyAlignment="1">
      <alignment horizontal="justify" vertical="center" wrapText="1"/>
    </xf>
    <xf numFmtId="0" fontId="59" fillId="3" borderId="16" xfId="3" applyFont="1" applyFill="1" applyBorder="1" applyAlignment="1">
      <alignment horizontal="justify" vertical="center" wrapText="1"/>
    </xf>
    <xf numFmtId="0" fontId="59" fillId="3" borderId="16" xfId="3" applyFont="1" applyFill="1" applyBorder="1" applyAlignment="1">
      <alignment vertical="center" wrapText="1"/>
    </xf>
    <xf numFmtId="0" fontId="59" fillId="3" borderId="120" xfId="3" applyFont="1" applyFill="1" applyBorder="1" applyAlignment="1">
      <alignment vertical="center" wrapText="1"/>
    </xf>
    <xf numFmtId="0" fontId="59" fillId="0" borderId="121" xfId="3" applyFont="1" applyFill="1" applyBorder="1" applyAlignment="1">
      <alignment vertical="center" wrapText="1"/>
    </xf>
    <xf numFmtId="0" fontId="59" fillId="3" borderId="121" xfId="3" applyFont="1" applyFill="1" applyBorder="1" applyAlignment="1">
      <alignment horizontal="justify" vertical="center" wrapText="1"/>
    </xf>
    <xf numFmtId="0" fontId="59" fillId="3" borderId="122" xfId="0" applyFont="1" applyFill="1" applyBorder="1" applyAlignment="1">
      <alignment vertical="center" wrapText="1"/>
    </xf>
    <xf numFmtId="0" fontId="62" fillId="3" borderId="120" xfId="0" applyFont="1" applyFill="1" applyBorder="1" applyAlignment="1">
      <alignment horizontal="justify" vertical="center" wrapText="1"/>
    </xf>
    <xf numFmtId="0" fontId="59" fillId="3" borderId="31" xfId="3" applyFont="1" applyFill="1" applyBorder="1" applyAlignment="1">
      <alignment horizontal="left" vertical="center" wrapText="1"/>
    </xf>
    <xf numFmtId="0" fontId="62" fillId="3" borderId="122" xfId="0" applyFont="1" applyFill="1" applyBorder="1" applyAlignment="1">
      <alignment vertical="center" wrapText="1"/>
    </xf>
    <xf numFmtId="0" fontId="59" fillId="3" borderId="121" xfId="3" applyFont="1" applyFill="1" applyBorder="1" applyAlignment="1">
      <alignment vertical="center" wrapText="1"/>
    </xf>
    <xf numFmtId="0" fontId="59" fillId="3" borderId="31" xfId="3" applyFont="1" applyFill="1" applyBorder="1" applyAlignment="1">
      <alignment vertical="center" wrapText="1"/>
    </xf>
    <xf numFmtId="0" fontId="62" fillId="12" borderId="122" xfId="0" applyFont="1" applyFill="1" applyBorder="1" applyAlignment="1">
      <alignment vertical="center" wrapText="1"/>
    </xf>
    <xf numFmtId="0" fontId="62" fillId="12" borderId="122" xfId="0" applyFont="1" applyFill="1" applyBorder="1" applyAlignment="1">
      <alignment horizontal="justify" vertical="center" wrapText="1"/>
    </xf>
    <xf numFmtId="0" fontId="59" fillId="3" borderId="122" xfId="3" applyFont="1" applyFill="1" applyBorder="1" applyAlignment="1">
      <alignment vertical="center" wrapText="1"/>
    </xf>
    <xf numFmtId="0" fontId="28" fillId="0" borderId="151" xfId="0" applyFont="1" applyFill="1" applyBorder="1" applyAlignment="1" applyProtection="1">
      <alignment horizontal="center" vertical="center" wrapText="1"/>
    </xf>
    <xf numFmtId="0" fontId="28" fillId="0" borderId="121" xfId="3" applyFont="1" applyBorder="1" applyAlignment="1">
      <alignment vertical="center" wrapText="1"/>
    </xf>
    <xf numFmtId="0" fontId="28" fillId="3" borderId="121" xfId="3" applyFont="1" applyFill="1" applyBorder="1" applyAlignment="1">
      <alignment horizontal="center" vertical="center" wrapText="1"/>
    </xf>
    <xf numFmtId="0" fontId="28" fillId="3" borderId="121" xfId="3" applyFont="1" applyFill="1" applyBorder="1" applyAlignment="1">
      <alignment vertical="center" wrapText="1"/>
    </xf>
    <xf numFmtId="0" fontId="7" fillId="3" borderId="121" xfId="4" applyFont="1" applyFill="1" applyBorder="1" applyAlignment="1">
      <alignment horizontal="center" vertical="center" wrapText="1"/>
    </xf>
    <xf numFmtId="0" fontId="28" fillId="0" borderId="121" xfId="3" applyFont="1" applyFill="1" applyBorder="1" applyAlignment="1">
      <alignment horizontal="center" vertical="center" wrapText="1"/>
    </xf>
    <xf numFmtId="14" fontId="25" fillId="0" borderId="121" xfId="3" applyNumberFormat="1" applyFont="1" applyBorder="1" applyAlignment="1">
      <alignment horizontal="center" vertical="center" wrapText="1"/>
    </xf>
    <xf numFmtId="0" fontId="59" fillId="0" borderId="121" xfId="5" applyFont="1" applyFill="1" applyBorder="1" applyAlignment="1">
      <alignment horizontal="justify" vertical="center" wrapText="1"/>
    </xf>
    <xf numFmtId="0" fontId="59" fillId="3" borderId="121" xfId="5" applyFont="1" applyFill="1" applyBorder="1" applyAlignment="1">
      <alignment horizontal="justify" vertical="center" wrapText="1"/>
    </xf>
    <xf numFmtId="0" fontId="28" fillId="0" borderId="121" xfId="0" applyFont="1" applyFill="1" applyBorder="1" applyAlignment="1" applyProtection="1">
      <alignment horizontal="center" vertical="center" wrapText="1"/>
    </xf>
    <xf numFmtId="14" fontId="63" fillId="0" borderId="121" xfId="0" applyNumberFormat="1" applyFont="1" applyBorder="1" applyAlignment="1">
      <alignment horizontal="center" vertical="center" wrapText="1"/>
    </xf>
    <xf numFmtId="0" fontId="17" fillId="2" borderId="16" xfId="0" applyFont="1" applyFill="1" applyBorder="1" applyAlignment="1">
      <alignment horizontal="center"/>
    </xf>
    <xf numFmtId="0" fontId="24" fillId="4" borderId="16" xfId="0" applyFont="1" applyFill="1" applyBorder="1" applyAlignment="1">
      <alignment horizontal="center"/>
    </xf>
    <xf numFmtId="0" fontId="16" fillId="5" borderId="16" xfId="0" applyFont="1" applyFill="1" applyBorder="1" applyAlignment="1">
      <alignment vertical="center" wrapText="1"/>
    </xf>
    <xf numFmtId="0" fontId="16" fillId="5" borderId="16" xfId="0" applyFont="1" applyFill="1" applyBorder="1" applyAlignment="1"/>
    <xf numFmtId="0" fontId="13" fillId="3" borderId="20"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1" xfId="0" applyFont="1" applyFill="1" applyBorder="1" applyAlignment="1">
      <alignment horizontal="center" vertical="center" wrapText="1"/>
    </xf>
    <xf numFmtId="9" fontId="13" fillId="3" borderId="20" xfId="7" applyNumberFormat="1" applyFont="1" applyFill="1" applyBorder="1" applyAlignment="1">
      <alignment horizontal="center" vertical="center" wrapText="1"/>
    </xf>
    <xf numFmtId="9" fontId="13" fillId="3" borderId="26" xfId="7" applyNumberFormat="1" applyFont="1" applyFill="1" applyBorder="1" applyAlignment="1">
      <alignment horizontal="center" vertical="center" wrapText="1"/>
    </xf>
    <xf numFmtId="9" fontId="13" fillId="3" borderId="21" xfId="7"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1" xfId="0" applyFont="1" applyFill="1" applyBorder="1" applyAlignment="1">
      <alignment horizontal="center" vertical="center" wrapText="1"/>
    </xf>
    <xf numFmtId="9" fontId="13" fillId="0" borderId="20" xfId="0" applyNumberFormat="1" applyFont="1" applyFill="1" applyBorder="1" applyAlignment="1">
      <alignment horizontal="center" vertical="center" wrapText="1"/>
    </xf>
    <xf numFmtId="9" fontId="13" fillId="0" borderId="26" xfId="0" applyNumberFormat="1" applyFont="1" applyFill="1" applyBorder="1" applyAlignment="1">
      <alignment horizontal="center" vertical="center" wrapText="1"/>
    </xf>
    <xf numFmtId="0" fontId="16" fillId="5" borderId="16" xfId="0" applyFont="1" applyFill="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9" fontId="13" fillId="3" borderId="16" xfId="7" applyNumberFormat="1" applyFont="1" applyFill="1" applyBorder="1" applyAlignment="1">
      <alignment horizontal="center" vertical="center" wrapText="1"/>
    </xf>
    <xf numFmtId="9" fontId="13" fillId="0" borderId="21" xfId="0" applyNumberFormat="1"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9" fillId="4" borderId="35" xfId="0" applyFont="1" applyFill="1" applyBorder="1" applyAlignment="1">
      <alignment horizontal="center" vertical="center" wrapText="1"/>
    </xf>
    <xf numFmtId="0" fontId="48" fillId="4" borderId="36" xfId="0" applyFont="1" applyFill="1" applyBorder="1" applyAlignment="1">
      <alignment horizontal="center" vertical="center"/>
    </xf>
    <xf numFmtId="0" fontId="48" fillId="4" borderId="38" xfId="0" applyFont="1" applyFill="1" applyBorder="1" applyAlignment="1">
      <alignment horizontal="center" vertical="center"/>
    </xf>
    <xf numFmtId="0" fontId="48" fillId="4" borderId="0" xfId="0" applyFont="1" applyFill="1" applyBorder="1" applyAlignment="1">
      <alignment horizontal="center" vertical="center"/>
    </xf>
    <xf numFmtId="0" fontId="48" fillId="4" borderId="40" xfId="0" applyFont="1" applyFill="1" applyBorder="1" applyAlignment="1">
      <alignment horizontal="center" vertical="center"/>
    </xf>
    <xf numFmtId="0" fontId="48" fillId="4" borderId="41" xfId="0" applyFont="1" applyFill="1" applyBorder="1" applyAlignment="1">
      <alignment horizontal="center" vertical="center"/>
    </xf>
    <xf numFmtId="0" fontId="2" fillId="3" borderId="4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46" fillId="3" borderId="35" xfId="0" applyFont="1" applyFill="1" applyBorder="1" applyAlignment="1">
      <alignment horizontal="center" vertical="center" wrapText="1"/>
    </xf>
    <xf numFmtId="0" fontId="46" fillId="3" borderId="36" xfId="0" applyFont="1" applyFill="1" applyBorder="1" applyAlignment="1">
      <alignment horizontal="center" vertical="center" wrapText="1"/>
    </xf>
    <xf numFmtId="0" fontId="46" fillId="3" borderId="37" xfId="0" applyFont="1" applyFill="1" applyBorder="1" applyAlignment="1">
      <alignment horizontal="center" vertical="center" wrapText="1"/>
    </xf>
    <xf numFmtId="0" fontId="46" fillId="4" borderId="43" xfId="0" applyFont="1" applyFill="1" applyBorder="1" applyAlignment="1">
      <alignment horizontal="center" vertical="center"/>
    </xf>
    <xf numFmtId="0" fontId="47" fillId="4" borderId="12" xfId="0" applyFont="1" applyFill="1" applyBorder="1" applyAlignment="1">
      <alignment vertical="center"/>
    </xf>
    <xf numFmtId="0" fontId="47" fillId="4" borderId="44" xfId="0" applyFont="1" applyFill="1" applyBorder="1" applyAlignment="1">
      <alignment vertical="center"/>
    </xf>
    <xf numFmtId="0" fontId="2" fillId="3" borderId="36" xfId="0" applyFont="1" applyFill="1" applyBorder="1" applyAlignment="1">
      <alignment horizontal="left" vertical="center" wrapText="1"/>
    </xf>
    <xf numFmtId="14" fontId="1" fillId="3" borderId="90" xfId="0" applyNumberFormat="1" applyFont="1" applyFill="1" applyBorder="1" applyAlignment="1">
      <alignment horizontal="left" vertical="center" wrapText="1"/>
    </xf>
    <xf numFmtId="0" fontId="2" fillId="3" borderId="90" xfId="0" applyFont="1" applyFill="1" applyBorder="1" applyAlignment="1">
      <alignment horizontal="left" vertical="center" wrapText="1"/>
    </xf>
    <xf numFmtId="0" fontId="36" fillId="4" borderId="48" xfId="0" applyFont="1" applyFill="1" applyBorder="1" applyAlignment="1">
      <alignment horizontal="center" vertical="center"/>
    </xf>
    <xf numFmtId="0" fontId="36" fillId="0" borderId="48" xfId="0" applyFont="1" applyBorder="1" applyAlignment="1">
      <alignment horizontal="center" vertical="center"/>
    </xf>
    <xf numFmtId="0" fontId="36" fillId="0" borderId="68" xfId="0" applyFont="1" applyBorder="1" applyAlignment="1">
      <alignment horizontal="center" vertical="center"/>
    </xf>
    <xf numFmtId="0" fontId="46" fillId="3" borderId="73" xfId="0" applyFont="1" applyFill="1" applyBorder="1" applyAlignment="1">
      <alignment horizontal="center" vertical="center" wrapText="1"/>
    </xf>
    <xf numFmtId="0" fontId="46" fillId="3" borderId="96" xfId="0" applyFont="1" applyFill="1" applyBorder="1" applyAlignment="1">
      <alignment horizontal="center" vertical="center" wrapText="1"/>
    </xf>
    <xf numFmtId="0" fontId="59" fillId="0" borderId="123" xfId="0" applyFont="1" applyFill="1" applyBorder="1" applyAlignment="1" applyProtection="1">
      <alignment horizontal="center" vertical="center" wrapText="1"/>
    </xf>
    <xf numFmtId="0" fontId="59" fillId="0" borderId="119" xfId="0" applyFont="1" applyFill="1" applyBorder="1" applyAlignment="1" applyProtection="1">
      <alignment horizontal="center" vertical="center" wrapText="1"/>
    </xf>
    <xf numFmtId="0" fontId="59" fillId="3" borderId="123" xfId="3" applyFont="1" applyFill="1" applyBorder="1" applyAlignment="1">
      <alignment horizontal="justify" vertical="center" wrapText="1"/>
    </xf>
    <xf numFmtId="0" fontId="59" fillId="3" borderId="119" xfId="3" applyFont="1" applyFill="1" applyBorder="1" applyAlignment="1">
      <alignment horizontal="justify" vertical="center" wrapText="1"/>
    </xf>
    <xf numFmtId="0" fontId="59" fillId="3" borderId="122" xfId="3" applyFont="1" applyFill="1" applyBorder="1" applyAlignment="1">
      <alignment horizontal="justify" vertical="center" wrapText="1"/>
    </xf>
    <xf numFmtId="0" fontId="59" fillId="3" borderId="120" xfId="3" applyFont="1" applyFill="1" applyBorder="1" applyAlignment="1">
      <alignment horizontal="justify" vertical="center" wrapText="1"/>
    </xf>
    <xf numFmtId="0" fontId="59" fillId="3" borderId="123" xfId="3" applyFont="1" applyFill="1" applyBorder="1" applyAlignment="1">
      <alignment horizontal="left" vertical="center" wrapText="1"/>
    </xf>
    <xf numFmtId="0" fontId="59" fillId="3" borderId="119" xfId="3" applyFont="1" applyFill="1" applyBorder="1" applyAlignment="1">
      <alignment horizontal="left" vertical="center" wrapText="1"/>
    </xf>
    <xf numFmtId="0" fontId="59" fillId="0" borderId="26" xfId="0" applyFont="1" applyFill="1" applyBorder="1" applyAlignment="1" applyProtection="1">
      <alignment horizontal="center" vertical="center" wrapText="1"/>
    </xf>
    <xf numFmtId="0" fontId="28" fillId="6" borderId="0" xfId="0" applyFont="1" applyFill="1" applyAlignment="1" applyProtection="1">
      <alignment horizontal="left"/>
    </xf>
    <xf numFmtId="0" fontId="9" fillId="4" borderId="50" xfId="0" applyFont="1" applyFill="1" applyBorder="1" applyAlignment="1" applyProtection="1">
      <alignment horizontal="center" vertical="center" wrapText="1"/>
    </xf>
    <xf numFmtId="0" fontId="9" fillId="4" borderId="51" xfId="0" applyFont="1" applyFill="1" applyBorder="1" applyAlignment="1" applyProtection="1">
      <alignment horizontal="center" vertical="center" wrapText="1"/>
    </xf>
    <xf numFmtId="0" fontId="9" fillId="4" borderId="52" xfId="0" applyFont="1" applyFill="1" applyBorder="1" applyAlignment="1" applyProtection="1">
      <alignment horizontal="center" vertical="center" wrapText="1"/>
    </xf>
    <xf numFmtId="0" fontId="32" fillId="4" borderId="49" xfId="3" applyFont="1" applyFill="1" applyBorder="1" applyAlignment="1">
      <alignment horizontal="center" vertical="center" wrapText="1"/>
    </xf>
    <xf numFmtId="0" fontId="32" fillId="4" borderId="26" xfId="3" applyFont="1" applyFill="1" applyBorder="1" applyAlignment="1">
      <alignment horizontal="center" vertical="center" wrapText="1"/>
    </xf>
    <xf numFmtId="0" fontId="32" fillId="4" borderId="61" xfId="3" applyFont="1" applyFill="1" applyBorder="1" applyAlignment="1">
      <alignment horizontal="center" vertical="center" wrapText="1"/>
    </xf>
    <xf numFmtId="0" fontId="32" fillId="4" borderId="54" xfId="3" applyFont="1" applyFill="1" applyBorder="1" applyAlignment="1">
      <alignment horizontal="center" vertical="center" wrapText="1"/>
    </xf>
    <xf numFmtId="0" fontId="32" fillId="4" borderId="55" xfId="3" applyFont="1" applyFill="1" applyBorder="1" applyAlignment="1">
      <alignment horizontal="center" vertical="center" wrapText="1"/>
    </xf>
    <xf numFmtId="0" fontId="32" fillId="4" borderId="56" xfId="3" applyFont="1" applyFill="1" applyBorder="1" applyAlignment="1">
      <alignment horizontal="center" vertical="center" wrapText="1"/>
    </xf>
    <xf numFmtId="0" fontId="32" fillId="4" borderId="17" xfId="3" applyFont="1" applyFill="1" applyBorder="1" applyAlignment="1">
      <alignment horizontal="center" vertical="center" wrapText="1"/>
    </xf>
    <xf numFmtId="0" fontId="32" fillId="4" borderId="18" xfId="3" applyFont="1" applyFill="1" applyBorder="1" applyAlignment="1">
      <alignment horizontal="center" vertical="center" wrapText="1"/>
    </xf>
    <xf numFmtId="0" fontId="32" fillId="4" borderId="19" xfId="3" applyFont="1" applyFill="1" applyBorder="1" applyAlignment="1">
      <alignment horizontal="center" vertical="center" wrapText="1"/>
    </xf>
    <xf numFmtId="0" fontId="32" fillId="13" borderId="16" xfId="3" applyFont="1" applyFill="1" applyBorder="1" applyAlignment="1">
      <alignment horizontal="center" vertical="center" wrapText="1"/>
    </xf>
    <xf numFmtId="0" fontId="32" fillId="13" borderId="61" xfId="3" applyFont="1" applyFill="1" applyBorder="1" applyAlignment="1">
      <alignment horizontal="center" vertical="center" wrapText="1"/>
    </xf>
    <xf numFmtId="0" fontId="32" fillId="4" borderId="60" xfId="3" applyFont="1" applyFill="1" applyBorder="1" applyAlignment="1">
      <alignment horizontal="center" vertical="center" wrapText="1"/>
    </xf>
    <xf numFmtId="0" fontId="32" fillId="4" borderId="53" xfId="3" applyFont="1" applyFill="1" applyBorder="1" applyAlignment="1">
      <alignment horizontal="center" vertical="center" wrapText="1"/>
    </xf>
    <xf numFmtId="0" fontId="32" fillId="4" borderId="57" xfId="3" applyFont="1" applyFill="1" applyBorder="1" applyAlignment="1">
      <alignment horizontal="center" vertical="center" wrapText="1"/>
    </xf>
    <xf numFmtId="0" fontId="32" fillId="4" borderId="59" xfId="3" applyFont="1" applyFill="1" applyBorder="1" applyAlignment="1">
      <alignment horizontal="center" vertical="center" wrapText="1"/>
    </xf>
    <xf numFmtId="0" fontId="20" fillId="3" borderId="0" xfId="0" applyFont="1" applyFill="1" applyBorder="1" applyAlignment="1">
      <alignment horizontal="left" vertical="center" wrapText="1"/>
    </xf>
    <xf numFmtId="0" fontId="20" fillId="3" borderId="7" xfId="0" applyFont="1" applyFill="1" applyBorder="1" applyAlignment="1">
      <alignment horizontal="left" vertical="center" wrapText="1"/>
    </xf>
    <xf numFmtId="14" fontId="20" fillId="3" borderId="14" xfId="0" applyNumberFormat="1"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14" fillId="0" borderId="95" xfId="0" applyFont="1" applyBorder="1" applyAlignment="1">
      <alignment horizontal="center"/>
    </xf>
    <xf numFmtId="0" fontId="14" fillId="0" borderId="92" xfId="0" applyFont="1" applyBorder="1" applyAlignment="1">
      <alignment horizontal="center"/>
    </xf>
    <xf numFmtId="0" fontId="32" fillId="13" borderId="91" xfId="3" applyFont="1" applyFill="1" applyBorder="1" applyAlignment="1">
      <alignment horizontal="center" vertical="center" wrapText="1"/>
    </xf>
    <xf numFmtId="0" fontId="32" fillId="13" borderId="92" xfId="3" applyFont="1" applyFill="1" applyBorder="1" applyAlignment="1">
      <alignment horizontal="center" vertical="center" wrapText="1"/>
    </xf>
    <xf numFmtId="0" fontId="32" fillId="13" borderId="93" xfId="3" applyFont="1" applyFill="1" applyBorder="1" applyAlignment="1">
      <alignment horizontal="center" vertical="center" wrapText="1"/>
    </xf>
    <xf numFmtId="0" fontId="32" fillId="13" borderId="94" xfId="3" applyFont="1" applyFill="1" applyBorder="1" applyAlignment="1">
      <alignment horizontal="center" vertical="center" wrapText="1"/>
    </xf>
    <xf numFmtId="0" fontId="32" fillId="13" borderId="54" xfId="3" applyFont="1" applyFill="1" applyBorder="1" applyAlignment="1">
      <alignment horizontal="center" vertical="center" wrapText="1"/>
    </xf>
    <xf numFmtId="0" fontId="32" fillId="13" borderId="56" xfId="3" applyFont="1" applyFill="1" applyBorder="1" applyAlignment="1">
      <alignment horizontal="center" vertical="center" wrapText="1"/>
    </xf>
    <xf numFmtId="0" fontId="32" fillId="10" borderId="54" xfId="3" applyFont="1" applyFill="1" applyBorder="1" applyAlignment="1">
      <alignment horizontal="center" vertical="center" wrapText="1"/>
    </xf>
    <xf numFmtId="0" fontId="32" fillId="10" borderId="56" xfId="3" applyFont="1" applyFill="1" applyBorder="1" applyAlignment="1">
      <alignment horizontal="center" vertical="center" wrapText="1"/>
    </xf>
    <xf numFmtId="0" fontId="32" fillId="4" borderId="16" xfId="3"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107"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05" xfId="0" applyFont="1" applyBorder="1" applyAlignment="1">
      <alignment horizontal="center" vertical="center"/>
    </xf>
    <xf numFmtId="0" fontId="50" fillId="0" borderId="108" xfId="0" applyFont="1" applyBorder="1" applyAlignment="1">
      <alignment horizontal="center" vertical="center"/>
    </xf>
    <xf numFmtId="0" fontId="50" fillId="0" borderId="109" xfId="0" applyFont="1" applyBorder="1" applyAlignment="1">
      <alignment horizontal="center" vertical="center"/>
    </xf>
    <xf numFmtId="0" fontId="50" fillId="0" borderId="110" xfId="0" applyFont="1" applyBorder="1" applyAlignment="1">
      <alignment horizontal="center" vertical="center"/>
    </xf>
    <xf numFmtId="0" fontId="53" fillId="3" borderId="111" xfId="0" applyFont="1" applyFill="1" applyBorder="1" applyAlignment="1">
      <alignment horizontal="center" vertical="center"/>
    </xf>
    <xf numFmtId="0" fontId="53" fillId="3" borderId="55" xfId="0" applyFont="1" applyFill="1" applyBorder="1" applyAlignment="1">
      <alignment horizontal="center" vertical="center"/>
    </xf>
    <xf numFmtId="0" fontId="53" fillId="3" borderId="107" xfId="0" applyFont="1" applyFill="1" applyBorder="1" applyAlignment="1">
      <alignment horizontal="center" vertical="center"/>
    </xf>
    <xf numFmtId="0" fontId="53" fillId="6" borderId="17" xfId="0" applyFont="1" applyFill="1" applyBorder="1" applyAlignment="1" applyProtection="1">
      <alignment horizontal="center" vertical="center" wrapText="1"/>
    </xf>
    <xf numFmtId="0" fontId="53" fillId="6" borderId="18" xfId="0" applyFont="1" applyFill="1" applyBorder="1" applyAlignment="1" applyProtection="1">
      <alignment horizontal="center" vertical="center" wrapText="1"/>
    </xf>
    <xf numFmtId="0" fontId="53" fillId="6" borderId="105" xfId="0" applyFont="1" applyFill="1" applyBorder="1" applyAlignment="1" applyProtection="1">
      <alignment horizontal="center" vertical="center" wrapText="1"/>
    </xf>
    <xf numFmtId="0" fontId="53" fillId="6" borderId="19" xfId="0" applyFont="1" applyFill="1" applyBorder="1" applyAlignment="1" applyProtection="1">
      <alignment horizontal="center" vertical="center" wrapText="1"/>
    </xf>
    <xf numFmtId="0" fontId="53" fillId="6" borderId="106" xfId="0" applyFont="1" applyFill="1" applyBorder="1" applyAlignment="1" applyProtection="1">
      <alignment horizontal="center" vertical="center" wrapText="1"/>
    </xf>
    <xf numFmtId="0" fontId="54" fillId="14" borderId="106" xfId="0" applyFont="1" applyFill="1" applyBorder="1" applyAlignment="1">
      <alignment horizontal="center" vertical="center"/>
    </xf>
    <xf numFmtId="0" fontId="54" fillId="14" borderId="18" xfId="0" applyFont="1" applyFill="1" applyBorder="1" applyAlignment="1">
      <alignment horizontal="center" vertical="center"/>
    </xf>
    <xf numFmtId="0" fontId="54" fillId="14" borderId="105" xfId="0" applyFont="1" applyFill="1" applyBorder="1" applyAlignment="1">
      <alignment horizontal="center" vertical="center"/>
    </xf>
    <xf numFmtId="0" fontId="5" fillId="11" borderId="87" xfId="0" applyFont="1" applyFill="1" applyBorder="1" applyAlignment="1">
      <alignment horizontal="justify" vertical="center" wrapText="1"/>
    </xf>
    <xf numFmtId="0" fontId="5" fillId="11" borderId="26" xfId="0" applyFont="1" applyFill="1" applyBorder="1" applyAlignment="1">
      <alignment horizontal="justify" vertical="center" wrapText="1"/>
    </xf>
    <xf numFmtId="0" fontId="42" fillId="5" borderId="32" xfId="0" applyFont="1" applyFill="1" applyBorder="1" applyAlignment="1">
      <alignment vertical="center" wrapText="1"/>
    </xf>
    <xf numFmtId="0" fontId="42" fillId="5" borderId="11" xfId="0" applyFont="1" applyFill="1" applyBorder="1" applyAlignment="1">
      <alignment vertical="center"/>
    </xf>
    <xf numFmtId="0" fontId="42" fillId="5" borderId="124" xfId="0" applyFont="1" applyFill="1" applyBorder="1" applyAlignment="1">
      <alignment vertic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4" fillId="13" borderId="47" xfId="0" applyFont="1" applyFill="1" applyBorder="1" applyAlignment="1">
      <alignment horizontal="center" vertical="center"/>
    </xf>
    <xf numFmtId="0" fontId="4" fillId="13" borderId="77" xfId="0" applyFont="1" applyFill="1" applyBorder="1" applyAlignment="1">
      <alignment horizontal="center" vertical="center"/>
    </xf>
    <xf numFmtId="0" fontId="46" fillId="4" borderId="11" xfId="0" applyFont="1" applyFill="1" applyBorder="1" applyAlignment="1">
      <alignment horizontal="center" vertical="center"/>
    </xf>
    <xf numFmtId="0" fontId="47" fillId="4" borderId="11" xfId="0" applyFont="1" applyFill="1" applyBorder="1" applyAlignment="1">
      <alignment vertical="center"/>
    </xf>
    <xf numFmtId="0" fontId="46" fillId="13" borderId="70" xfId="0" applyFont="1" applyFill="1" applyBorder="1" applyAlignment="1">
      <alignment horizontal="center" vertical="center" wrapText="1"/>
    </xf>
    <xf numFmtId="0" fontId="46" fillId="13" borderId="72" xfId="0" applyFont="1" applyFill="1" applyBorder="1" applyAlignment="1">
      <alignment horizontal="center" vertical="center" wrapText="1"/>
    </xf>
    <xf numFmtId="0" fontId="46" fillId="3" borderId="89" xfId="0" applyFont="1" applyFill="1" applyBorder="1" applyAlignment="1">
      <alignment horizontal="center" vertical="center"/>
    </xf>
    <xf numFmtId="0" fontId="4" fillId="3" borderId="4" xfId="0" applyFont="1" applyFill="1" applyBorder="1" applyAlignment="1">
      <alignment horizontal="left" vertical="center" wrapText="1"/>
    </xf>
    <xf numFmtId="0" fontId="36" fillId="4" borderId="76" xfId="0" applyFont="1" applyFill="1" applyBorder="1" applyAlignment="1">
      <alignment horizontal="center" vertical="center"/>
    </xf>
    <xf numFmtId="0" fontId="36" fillId="0" borderId="47" xfId="0" applyFont="1" applyBorder="1" applyAlignment="1">
      <alignment horizontal="center" vertical="center"/>
    </xf>
    <xf numFmtId="0" fontId="36" fillId="0" borderId="134" xfId="0" applyFont="1" applyBorder="1" applyAlignment="1">
      <alignment horizontal="center" vertical="center"/>
    </xf>
    <xf numFmtId="0" fontId="46" fillId="3" borderId="135" xfId="0" applyFont="1" applyFill="1" applyBorder="1" applyAlignment="1">
      <alignment horizontal="center" vertical="center" wrapText="1"/>
    </xf>
    <xf numFmtId="0" fontId="46" fillId="3" borderId="136" xfId="0" applyFont="1" applyFill="1" applyBorder="1" applyAlignment="1">
      <alignment horizontal="center" vertical="center" wrapText="1"/>
    </xf>
    <xf numFmtId="0" fontId="1" fillId="3" borderId="1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2" fillId="5" borderId="128" xfId="0" applyFont="1" applyFill="1" applyBorder="1" applyAlignment="1">
      <alignment vertical="center" wrapText="1"/>
    </xf>
    <xf numFmtId="0" fontId="46" fillId="3" borderId="11" xfId="0" applyFont="1" applyFill="1" applyBorder="1" applyAlignment="1">
      <alignment horizontal="center" vertical="center" wrapText="1"/>
    </xf>
    <xf numFmtId="0" fontId="41" fillId="5" borderId="13" xfId="0" applyFont="1" applyFill="1" applyBorder="1" applyAlignment="1">
      <alignment vertical="center" wrapText="1"/>
    </xf>
    <xf numFmtId="0" fontId="41" fillId="5" borderId="32" xfId="0" applyFont="1" applyFill="1" applyBorder="1" applyAlignment="1">
      <alignment vertical="center" wrapText="1"/>
    </xf>
    <xf numFmtId="0" fontId="41" fillId="5" borderId="11" xfId="0" applyFont="1" applyFill="1" applyBorder="1" applyAlignment="1">
      <alignment vertical="center" wrapText="1"/>
    </xf>
    <xf numFmtId="0" fontId="42" fillId="5" borderId="124" xfId="0" applyFont="1" applyFill="1" applyBorder="1" applyAlignment="1"/>
    <xf numFmtId="14" fontId="1" fillId="3" borderId="14" xfId="0" applyNumberFormat="1" applyFont="1" applyFill="1" applyBorder="1" applyAlignment="1">
      <alignment horizontal="left" vertical="center" wrapText="1"/>
    </xf>
    <xf numFmtId="9" fontId="28" fillId="0" borderId="87" xfId="0" applyNumberFormat="1" applyFont="1" applyFill="1" applyBorder="1" applyAlignment="1">
      <alignment horizontal="center" vertical="center" wrapText="1"/>
    </xf>
    <xf numFmtId="9" fontId="28" fillId="0" borderId="26" xfId="0" applyNumberFormat="1" applyFont="1" applyFill="1" applyBorder="1" applyAlignment="1">
      <alignment horizontal="center" vertical="center" wrapText="1"/>
    </xf>
    <xf numFmtId="0" fontId="47" fillId="5" borderId="3" xfId="0" applyFont="1" applyFill="1" applyBorder="1" applyAlignment="1">
      <alignment horizontal="left" vertical="center" wrapText="1"/>
    </xf>
    <xf numFmtId="0" fontId="47" fillId="5" borderId="141" xfId="0" applyFont="1" applyFill="1" applyBorder="1" applyAlignment="1">
      <alignment horizontal="left" vertical="center" wrapText="1"/>
    </xf>
    <xf numFmtId="0" fontId="47" fillId="5" borderId="3"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36" fillId="4" borderId="80" xfId="0" applyFont="1" applyFill="1" applyBorder="1" applyAlignment="1">
      <alignment horizontal="center" vertical="center"/>
    </xf>
    <xf numFmtId="0" fontId="36" fillId="4" borderId="81" xfId="0" applyFont="1" applyFill="1" applyBorder="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46" fillId="3" borderId="78" xfId="0" applyFont="1" applyFill="1" applyBorder="1" applyAlignment="1">
      <alignment horizontal="center" vertical="center"/>
    </xf>
    <xf numFmtId="0" fontId="46" fillId="3" borderId="79" xfId="0" applyFont="1" applyFill="1" applyBorder="1" applyAlignment="1">
      <alignment horizontal="center" vertical="center"/>
    </xf>
    <xf numFmtId="0" fontId="47" fillId="4" borderId="8" xfId="0" applyFont="1" applyFill="1" applyBorder="1" applyAlignment="1">
      <alignment vertical="center"/>
    </xf>
    <xf numFmtId="0" fontId="4" fillId="13" borderId="80" xfId="0" applyFont="1" applyFill="1" applyBorder="1" applyAlignment="1">
      <alignment horizontal="center" vertical="center"/>
    </xf>
    <xf numFmtId="0" fontId="4" fillId="13" borderId="48" xfId="0" applyFont="1" applyFill="1" applyBorder="1" applyAlignment="1">
      <alignment horizontal="center" vertical="center"/>
    </xf>
    <xf numFmtId="0" fontId="4" fillId="13" borderId="81" xfId="0" applyFont="1" applyFill="1" applyBorder="1" applyAlignment="1">
      <alignment horizontal="center" vertical="center"/>
    </xf>
    <xf numFmtId="0" fontId="46" fillId="3" borderId="36" xfId="0" applyFont="1" applyFill="1" applyBorder="1" applyAlignment="1">
      <alignment horizontal="center" vertical="center"/>
    </xf>
    <xf numFmtId="0" fontId="46" fillId="3" borderId="37"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39" xfId="0" applyFont="1" applyFill="1" applyBorder="1" applyAlignment="1">
      <alignment horizontal="center" vertical="center"/>
    </xf>
    <xf numFmtId="0" fontId="46" fillId="3" borderId="41" xfId="0" applyFont="1" applyFill="1" applyBorder="1" applyAlignment="1">
      <alignment horizontal="center" vertical="center"/>
    </xf>
    <xf numFmtId="0" fontId="46" fillId="3" borderId="42" xfId="0" applyFont="1" applyFill="1" applyBorder="1" applyAlignment="1">
      <alignment horizontal="center" vertical="center"/>
    </xf>
    <xf numFmtId="0" fontId="46" fillId="3" borderId="70" xfId="0" applyFont="1" applyFill="1" applyBorder="1" applyAlignment="1">
      <alignment horizontal="center" vertical="center" wrapText="1"/>
    </xf>
    <xf numFmtId="0" fontId="46" fillId="3" borderId="72" xfId="0" applyFont="1" applyFill="1" applyBorder="1" applyAlignment="1">
      <alignment horizontal="center" vertical="center" wrapText="1"/>
    </xf>
    <xf numFmtId="0" fontId="4" fillId="3" borderId="48"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90" xfId="0" applyFont="1" applyFill="1" applyBorder="1" applyAlignment="1">
      <alignment horizontal="left" vertical="center" wrapText="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33" xfId="0" applyFont="1" applyFill="1" applyBorder="1" applyAlignment="1">
      <alignment horizontal="center" vertical="center"/>
    </xf>
    <xf numFmtId="14" fontId="20" fillId="3" borderId="34" xfId="0" applyNumberFormat="1" applyFont="1" applyFill="1" applyBorder="1" applyAlignment="1">
      <alignment horizontal="left" vertical="center" wrapText="1"/>
    </xf>
    <xf numFmtId="0" fontId="20" fillId="3" borderId="34" xfId="0" applyFont="1" applyFill="1" applyBorder="1" applyAlignment="1">
      <alignment horizontal="left" vertical="center"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18" fillId="13" borderId="88" xfId="0" applyFont="1" applyFill="1" applyBorder="1" applyAlignment="1">
      <alignment horizontal="center" vertical="center" wrapText="1"/>
    </xf>
    <xf numFmtId="0" fontId="18" fillId="13" borderId="75" xfId="0" applyFont="1" applyFill="1" applyBorder="1" applyAlignment="1">
      <alignment horizontal="center" vertical="center"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3" borderId="10" xfId="0" applyFont="1" applyFill="1" applyBorder="1" applyAlignment="1">
      <alignment horizontal="center" vertical="center"/>
    </xf>
    <xf numFmtId="0" fontId="18" fillId="3" borderId="88" xfId="0" applyFont="1" applyFill="1" applyBorder="1" applyAlignment="1">
      <alignment horizontal="center" vertical="center" wrapText="1"/>
    </xf>
    <xf numFmtId="0" fontId="18" fillId="3" borderId="117" xfId="0" applyFont="1" applyFill="1" applyBorder="1" applyAlignment="1">
      <alignment horizontal="center" vertical="center" wrapText="1"/>
    </xf>
    <xf numFmtId="0" fontId="20" fillId="3" borderId="4" xfId="0" applyFont="1" applyFill="1" applyBorder="1" applyAlignment="1">
      <alignment horizontal="left" vertical="top" wrapText="1"/>
    </xf>
    <xf numFmtId="0" fontId="52" fillId="0" borderId="97" xfId="0" applyFont="1" applyBorder="1" applyAlignment="1">
      <alignment horizontal="center" vertical="center"/>
    </xf>
    <xf numFmtId="0" fontId="52" fillId="0" borderId="82" xfId="0" applyFont="1" applyBorder="1" applyAlignment="1">
      <alignment horizontal="center" vertical="center"/>
    </xf>
    <xf numFmtId="0" fontId="52" fillId="0" borderId="85" xfId="0" applyFont="1" applyBorder="1" applyAlignment="1">
      <alignment horizontal="center" vertical="center"/>
    </xf>
    <xf numFmtId="0" fontId="50" fillId="15" borderId="50" xfId="0" applyFont="1" applyFill="1" applyBorder="1" applyAlignment="1">
      <alignment horizontal="center" vertical="center" wrapText="1"/>
    </xf>
    <xf numFmtId="0" fontId="50" fillId="15" borderId="51" xfId="0" applyFont="1" applyFill="1" applyBorder="1" applyAlignment="1">
      <alignment horizontal="center" vertical="center" wrapText="1"/>
    </xf>
    <xf numFmtId="0" fontId="50" fillId="15" borderId="52" xfId="0" applyFont="1" applyFill="1" applyBorder="1" applyAlignment="1">
      <alignment horizontal="center" vertical="center" wrapText="1"/>
    </xf>
    <xf numFmtId="0" fontId="50" fillId="10" borderId="82"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0" xfId="0" applyFont="1" applyBorder="1" applyAlignment="1">
      <alignment horizontal="center" vertical="center"/>
    </xf>
    <xf numFmtId="0" fontId="50" fillId="3" borderId="98" xfId="0" applyFont="1" applyFill="1" applyBorder="1" applyAlignment="1">
      <alignment horizontal="center" vertical="center" wrapText="1"/>
    </xf>
    <xf numFmtId="0" fontId="50" fillId="3" borderId="92" xfId="0" applyFont="1" applyFill="1" applyBorder="1" applyAlignment="1">
      <alignment horizontal="center" vertical="center" wrapText="1"/>
    </xf>
    <xf numFmtId="0" fontId="50" fillId="3" borderId="149" xfId="0" applyFont="1" applyFill="1" applyBorder="1" applyAlignment="1">
      <alignment horizontal="center" vertical="center" wrapText="1"/>
    </xf>
  </cellXfs>
  <cellStyles count="8">
    <cellStyle name="Hipervínculo" xfId="5" builtinId="8"/>
    <cellStyle name="Normal" xfId="0" builtinId="0"/>
    <cellStyle name="Normal 2" xfId="3"/>
    <cellStyle name="Normal 2 2" xfId="1"/>
    <cellStyle name="Normal 2 4" xfId="2"/>
    <cellStyle name="Normal 3" xfId="4"/>
    <cellStyle name="Normal 3 2" xfId="6"/>
    <cellStyle name="Porcentaje" xfId="7" builtinId="5"/>
  </cellStyles>
  <dxfs count="108">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1533525</xdr:colOff>
      <xdr:row>1</xdr:row>
      <xdr:rowOff>0</xdr:rowOff>
    </xdr:from>
    <xdr:to>
      <xdr:col>1</xdr:col>
      <xdr:colOff>1401196</xdr:colOff>
      <xdr:row>4</xdr:row>
      <xdr:rowOff>129728</xdr:rowOff>
    </xdr:to>
    <xdr:pic>
      <xdr:nvPicPr>
        <xdr:cNvPr id="2" name="Imagen 1"/>
        <xdr:cNvPicPr>
          <a:picLocks noChangeAspect="1"/>
        </xdr:cNvPicPr>
      </xdr:nvPicPr>
      <xdr:blipFill>
        <a:blip xmlns:r="http://schemas.openxmlformats.org/officeDocument/2006/relationships" r:embed="rId1"/>
        <a:stretch>
          <a:fillRect/>
        </a:stretch>
      </xdr:blipFill>
      <xdr:spPr>
        <a:xfrm>
          <a:off x="1533525" y="190500"/>
          <a:ext cx="1533525" cy="701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1183818</xdr:colOff>
      <xdr:row>0</xdr:row>
      <xdr:rowOff>136071</xdr:rowOff>
    </xdr:from>
    <xdr:to>
      <xdr:col>1</xdr:col>
      <xdr:colOff>1759030</xdr:colOff>
      <xdr:row>0</xdr:row>
      <xdr:rowOff>837299</xdr:rowOff>
    </xdr:to>
    <xdr:pic>
      <xdr:nvPicPr>
        <xdr:cNvPr id="3" name="Imagen 2"/>
        <xdr:cNvPicPr>
          <a:picLocks noChangeAspect="1"/>
        </xdr:cNvPicPr>
      </xdr:nvPicPr>
      <xdr:blipFill>
        <a:blip xmlns:r="http://schemas.openxmlformats.org/officeDocument/2006/relationships" r:embed="rId1"/>
        <a:stretch>
          <a:fillRect/>
        </a:stretch>
      </xdr:blipFill>
      <xdr:spPr>
        <a:xfrm>
          <a:off x="1183818" y="136071"/>
          <a:ext cx="2313215" cy="701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13606</xdr:rowOff>
    </xdr:from>
    <xdr:to>
      <xdr:col>2</xdr:col>
      <xdr:colOff>111427</xdr:colOff>
      <xdr:row>4</xdr:row>
      <xdr:rowOff>113399</xdr:rowOff>
    </xdr:to>
    <xdr:pic>
      <xdr:nvPicPr>
        <xdr:cNvPr id="3" name="Imagen 2"/>
        <xdr:cNvPicPr>
          <a:picLocks noChangeAspect="1"/>
        </xdr:cNvPicPr>
      </xdr:nvPicPr>
      <xdr:blipFill>
        <a:blip xmlns:r="http://schemas.openxmlformats.org/officeDocument/2006/relationships" r:embed="rId1"/>
        <a:stretch>
          <a:fillRect/>
        </a:stretch>
      </xdr:blipFill>
      <xdr:spPr>
        <a:xfrm>
          <a:off x="0" y="217713"/>
          <a:ext cx="1540177" cy="684900"/>
        </a:xfrm>
        <a:prstGeom prst="rect">
          <a:avLst/>
        </a:prstGeom>
      </xdr:spPr>
    </xdr:pic>
    <xdr:clientData/>
  </xdr:twoCellAnchor>
  <xdr:twoCellAnchor editAs="oneCell">
    <xdr:from>
      <xdr:col>14</xdr:col>
      <xdr:colOff>151192</xdr:colOff>
      <xdr:row>9</xdr:row>
      <xdr:rowOff>116419</xdr:rowOff>
    </xdr:from>
    <xdr:to>
      <xdr:col>14</xdr:col>
      <xdr:colOff>4517571</xdr:colOff>
      <xdr:row>38</xdr:row>
      <xdr:rowOff>176893</xdr:rowOff>
    </xdr:to>
    <xdr:pic>
      <xdr:nvPicPr>
        <xdr:cNvPr id="4" name="3 Imagen"/>
        <xdr:cNvPicPr/>
      </xdr:nvPicPr>
      <xdr:blipFill>
        <a:blip xmlns:r="http://schemas.openxmlformats.org/officeDocument/2006/relationships" r:embed="rId2"/>
        <a:stretch>
          <a:fillRect/>
        </a:stretch>
      </xdr:blipFill>
      <xdr:spPr>
        <a:xfrm>
          <a:off x="21283085" y="7314598"/>
          <a:ext cx="4366379" cy="2917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33618</xdr:colOff>
      <xdr:row>1</xdr:row>
      <xdr:rowOff>89647</xdr:rowOff>
    </xdr:from>
    <xdr:to>
      <xdr:col>2</xdr:col>
      <xdr:colOff>1174936</xdr:colOff>
      <xdr:row>5</xdr:row>
      <xdr:rowOff>28875</xdr:rowOff>
    </xdr:to>
    <xdr:pic>
      <xdr:nvPicPr>
        <xdr:cNvPr id="3" name="Imagen 2"/>
        <xdr:cNvPicPr>
          <a:picLocks noChangeAspect="1"/>
        </xdr:cNvPicPr>
      </xdr:nvPicPr>
      <xdr:blipFill>
        <a:blip xmlns:r="http://schemas.openxmlformats.org/officeDocument/2006/relationships" r:embed="rId1"/>
        <a:stretch>
          <a:fillRect/>
        </a:stretch>
      </xdr:blipFill>
      <xdr:spPr>
        <a:xfrm>
          <a:off x="1421547" y="280147"/>
          <a:ext cx="1535925" cy="7012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2</xdr:col>
      <xdr:colOff>710293</xdr:colOff>
      <xdr:row>4</xdr:row>
      <xdr:rowOff>158303</xdr:rowOff>
    </xdr:to>
    <xdr:pic>
      <xdr:nvPicPr>
        <xdr:cNvPr id="4" name="Imagen 3"/>
        <xdr:cNvPicPr>
          <a:picLocks noChangeAspect="1"/>
        </xdr:cNvPicPr>
      </xdr:nvPicPr>
      <xdr:blipFill>
        <a:blip xmlns:r="http://schemas.openxmlformats.org/officeDocument/2006/relationships" r:embed="rId1"/>
        <a:stretch>
          <a:fillRect/>
        </a:stretch>
      </xdr:blipFill>
      <xdr:spPr>
        <a:xfrm>
          <a:off x="1019175" y="219075"/>
          <a:ext cx="1533525" cy="7012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54429</xdr:rowOff>
    </xdr:from>
    <xdr:to>
      <xdr:col>2</xdr:col>
      <xdr:colOff>1535226</xdr:colOff>
      <xdr:row>4</xdr:row>
      <xdr:rowOff>184157</xdr:rowOff>
    </xdr:to>
    <xdr:pic>
      <xdr:nvPicPr>
        <xdr:cNvPr id="3" name="Imagen 2"/>
        <xdr:cNvPicPr>
          <a:picLocks noChangeAspect="1"/>
        </xdr:cNvPicPr>
      </xdr:nvPicPr>
      <xdr:blipFill>
        <a:blip xmlns:r="http://schemas.openxmlformats.org/officeDocument/2006/relationships" r:embed="rId1"/>
        <a:stretch>
          <a:fillRect/>
        </a:stretch>
      </xdr:blipFill>
      <xdr:spPr>
        <a:xfrm>
          <a:off x="1061357" y="244929"/>
          <a:ext cx="1533525" cy="7012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204107</xdr:colOff>
      <xdr:row>0</xdr:row>
      <xdr:rowOff>0</xdr:rowOff>
    </xdr:from>
    <xdr:to>
      <xdr:col>1</xdr:col>
      <xdr:colOff>140494</xdr:colOff>
      <xdr:row>2</xdr:row>
      <xdr:rowOff>112639</xdr:rowOff>
    </xdr:to>
    <xdr:pic>
      <xdr:nvPicPr>
        <xdr:cNvPr id="2" name="Imagen 1"/>
        <xdr:cNvPicPr>
          <a:picLocks noChangeAspect="1"/>
        </xdr:cNvPicPr>
      </xdr:nvPicPr>
      <xdr:blipFill>
        <a:blip xmlns:r="http://schemas.openxmlformats.org/officeDocument/2006/relationships" r:embed="rId1"/>
        <a:stretch>
          <a:fillRect/>
        </a:stretch>
      </xdr:blipFill>
      <xdr:spPr>
        <a:xfrm>
          <a:off x="204107" y="0"/>
          <a:ext cx="1596118" cy="4936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oo.gl/q327C9" TargetMode="External"/><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zoomScale="80" zoomScaleNormal="80" workbookViewId="0">
      <selection activeCell="B15" sqref="B15"/>
    </sheetView>
  </sheetViews>
  <sheetFormatPr baseColWidth="10" defaultColWidth="11.42578125" defaultRowHeight="15" x14ac:dyDescent="0.25"/>
  <cols>
    <col min="1" max="1" width="85.85546875" style="1" customWidth="1"/>
    <col min="2" max="2" width="69.140625" style="1" customWidth="1"/>
    <col min="3" max="16384" width="11.42578125" style="1"/>
  </cols>
  <sheetData>
    <row r="1" spans="1:3" ht="56.25" customHeight="1" thickBot="1" x14ac:dyDescent="0.3">
      <c r="A1" s="2" t="s">
        <v>42</v>
      </c>
      <c r="B1" s="2" t="s">
        <v>43</v>
      </c>
    </row>
    <row r="2" spans="1:3" ht="30" customHeight="1" thickTop="1" thickBot="1" x14ac:dyDescent="0.3">
      <c r="A2" s="3" t="s">
        <v>44</v>
      </c>
      <c r="B2" s="4">
        <f>SUM(B3:B9)</f>
        <v>64</v>
      </c>
      <c r="C2" s="4"/>
    </row>
    <row r="3" spans="1:3" ht="24.75" thickTop="1" thickBot="1" x14ac:dyDescent="0.3">
      <c r="A3" s="3" t="s">
        <v>38</v>
      </c>
      <c r="B3" s="5">
        <v>5</v>
      </c>
      <c r="C3" s="5"/>
    </row>
    <row r="4" spans="1:3" ht="24.75" thickTop="1" thickBot="1" x14ac:dyDescent="0.3">
      <c r="A4" s="3" t="s">
        <v>46</v>
      </c>
      <c r="B4" s="6">
        <v>27</v>
      </c>
      <c r="C4" s="6"/>
    </row>
    <row r="5" spans="1:3" ht="24.75" thickTop="1" thickBot="1" x14ac:dyDescent="0.3">
      <c r="A5" s="3" t="s">
        <v>39</v>
      </c>
      <c r="B5" s="6">
        <v>1</v>
      </c>
      <c r="C5" s="6"/>
    </row>
    <row r="6" spans="1:3" ht="24.75" thickTop="1" thickBot="1" x14ac:dyDescent="0.3">
      <c r="A6" s="3" t="s">
        <v>40</v>
      </c>
      <c r="B6" s="5">
        <v>13</v>
      </c>
      <c r="C6" s="5"/>
    </row>
    <row r="7" spans="1:3" ht="24.75" thickTop="1" thickBot="1" x14ac:dyDescent="0.3">
      <c r="A7" s="3" t="s">
        <v>45</v>
      </c>
      <c r="B7" s="6">
        <v>7</v>
      </c>
      <c r="C7" s="6"/>
    </row>
    <row r="8" spans="1:3" ht="24.75" thickTop="1" thickBot="1" x14ac:dyDescent="0.3">
      <c r="A8" s="3" t="s">
        <v>41</v>
      </c>
      <c r="B8" s="5">
        <v>5</v>
      </c>
      <c r="C8" s="5"/>
    </row>
    <row r="9" spans="1:3" ht="24.75" thickTop="1" thickBot="1" x14ac:dyDescent="0.3">
      <c r="A9" s="3" t="s">
        <v>277</v>
      </c>
      <c r="B9" s="5">
        <v>6</v>
      </c>
      <c r="C9" s="5"/>
    </row>
    <row r="10" spans="1:3" ht="27.75" customHeight="1" x14ac:dyDescent="0.25"/>
  </sheetData>
  <customSheetViews>
    <customSheetView guid="{71583903-AF65-4743-B0A3-D2742B19A8BB}" scale="80">
      <selection activeCell="A2" sqref="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D1"/>
    </sheetView>
  </sheetViews>
  <sheetFormatPr baseColWidth="10" defaultRowHeight="15" x14ac:dyDescent="0.25"/>
  <cols>
    <col min="1" max="1" width="37.7109375" customWidth="1"/>
    <col min="2" max="2" width="29.7109375" customWidth="1"/>
    <col min="3" max="3" width="21.7109375" customWidth="1"/>
    <col min="4" max="4" width="23.140625" customWidth="1"/>
  </cols>
  <sheetData>
    <row r="1" spans="1:5" ht="15.75" x14ac:dyDescent="0.25">
      <c r="A1" s="465" t="s">
        <v>51</v>
      </c>
      <c r="B1" s="465"/>
      <c r="C1" s="465"/>
      <c r="D1" s="465"/>
    </row>
    <row r="2" spans="1:5" x14ac:dyDescent="0.25">
      <c r="A2" s="466" t="s">
        <v>52</v>
      </c>
      <c r="B2" s="466"/>
      <c r="C2" s="466"/>
      <c r="D2" s="157"/>
    </row>
    <row r="3" spans="1:5" x14ac:dyDescent="0.25">
      <c r="A3" s="63" t="s">
        <v>37</v>
      </c>
      <c r="B3" s="63" t="s">
        <v>53</v>
      </c>
      <c r="C3" s="63" t="s">
        <v>54</v>
      </c>
      <c r="D3" s="63" t="s">
        <v>49</v>
      </c>
    </row>
    <row r="4" spans="1:5" x14ac:dyDescent="0.25">
      <c r="A4" s="467" t="s">
        <v>0</v>
      </c>
      <c r="B4" s="469">
        <v>32</v>
      </c>
      <c r="C4" s="469"/>
      <c r="D4" s="472">
        <f>+C4/B4</f>
        <v>0</v>
      </c>
    </row>
    <row r="5" spans="1:5" x14ac:dyDescent="0.25">
      <c r="A5" s="468"/>
      <c r="B5" s="470"/>
      <c r="C5" s="470"/>
      <c r="D5" s="473"/>
    </row>
    <row r="6" spans="1:5" x14ac:dyDescent="0.25">
      <c r="A6" s="468"/>
      <c r="B6" s="470"/>
      <c r="C6" s="470"/>
      <c r="D6" s="473"/>
      <c r="E6" s="158"/>
    </row>
    <row r="7" spans="1:5" x14ac:dyDescent="0.25">
      <c r="A7" s="468"/>
      <c r="B7" s="471"/>
      <c r="C7" s="471"/>
      <c r="D7" s="474"/>
    </row>
    <row r="8" spans="1:5" x14ac:dyDescent="0.25">
      <c r="A8" s="467" t="s">
        <v>17</v>
      </c>
      <c r="B8" s="469">
        <v>1</v>
      </c>
      <c r="C8" s="475"/>
      <c r="D8" s="472">
        <f>+C8/B8</f>
        <v>0</v>
      </c>
    </row>
    <row r="9" spans="1:5" x14ac:dyDescent="0.25">
      <c r="A9" s="468"/>
      <c r="B9" s="470"/>
      <c r="C9" s="476"/>
      <c r="D9" s="473"/>
    </row>
    <row r="10" spans="1:5" x14ac:dyDescent="0.25">
      <c r="A10" s="468"/>
      <c r="B10" s="470"/>
      <c r="C10" s="476"/>
      <c r="D10" s="473"/>
    </row>
    <row r="11" spans="1:5" x14ac:dyDescent="0.25">
      <c r="A11" s="468"/>
      <c r="B11" s="471"/>
      <c r="C11" s="477"/>
      <c r="D11" s="474"/>
    </row>
    <row r="12" spans="1:5" x14ac:dyDescent="0.25">
      <c r="A12" s="467" t="s">
        <v>20</v>
      </c>
      <c r="B12" s="469">
        <v>13</v>
      </c>
      <c r="C12" s="475"/>
      <c r="D12" s="478">
        <f>+C12/B12</f>
        <v>0</v>
      </c>
    </row>
    <row r="13" spans="1:5" x14ac:dyDescent="0.25">
      <c r="A13" s="468"/>
      <c r="B13" s="471"/>
      <c r="C13" s="476"/>
      <c r="D13" s="479"/>
    </row>
    <row r="14" spans="1:5" x14ac:dyDescent="0.25">
      <c r="A14" s="467" t="s">
        <v>25</v>
      </c>
      <c r="B14" s="469">
        <v>7</v>
      </c>
      <c r="C14" s="475"/>
      <c r="D14" s="478">
        <f>+C14/B14</f>
        <v>0</v>
      </c>
    </row>
    <row r="15" spans="1:5" x14ac:dyDescent="0.25">
      <c r="A15" s="468"/>
      <c r="B15" s="470"/>
      <c r="C15" s="476"/>
      <c r="D15" s="479"/>
    </row>
    <row r="16" spans="1:5" x14ac:dyDescent="0.25">
      <c r="A16" s="468"/>
      <c r="B16" s="470"/>
      <c r="C16" s="476"/>
      <c r="D16" s="479"/>
    </row>
    <row r="17" spans="1:5" x14ac:dyDescent="0.25">
      <c r="A17" s="468"/>
      <c r="B17" s="470"/>
      <c r="C17" s="476"/>
      <c r="D17" s="479"/>
    </row>
    <row r="18" spans="1:5" hidden="1" x14ac:dyDescent="0.25">
      <c r="A18" s="468"/>
      <c r="B18" s="470"/>
      <c r="C18" s="476"/>
      <c r="D18" s="479"/>
    </row>
    <row r="19" spans="1:5" hidden="1" x14ac:dyDescent="0.25">
      <c r="A19" s="468"/>
      <c r="B19" s="471"/>
      <c r="C19" s="477"/>
      <c r="D19" s="484"/>
    </row>
    <row r="20" spans="1:5" x14ac:dyDescent="0.25">
      <c r="A20" s="467" t="s">
        <v>26</v>
      </c>
      <c r="B20" s="485">
        <v>5</v>
      </c>
      <c r="C20" s="486"/>
      <c r="D20" s="487">
        <f>+C20/B20</f>
        <v>0</v>
      </c>
    </row>
    <row r="21" spans="1:5" x14ac:dyDescent="0.25">
      <c r="A21" s="480"/>
      <c r="B21" s="485"/>
      <c r="C21" s="486"/>
      <c r="D21" s="487"/>
      <c r="E21" s="1"/>
    </row>
    <row r="22" spans="1:5" x14ac:dyDescent="0.25">
      <c r="A22" s="467" t="s">
        <v>277</v>
      </c>
      <c r="B22" s="481">
        <v>6</v>
      </c>
      <c r="C22" s="481"/>
      <c r="D22" s="483">
        <f>C22/B22</f>
        <v>0</v>
      </c>
    </row>
    <row r="23" spans="1:5" x14ac:dyDescent="0.25">
      <c r="A23" s="480"/>
      <c r="B23" s="482"/>
      <c r="C23" s="482"/>
      <c r="D23" s="483"/>
    </row>
    <row r="24" spans="1:5" x14ac:dyDescent="0.25">
      <c r="A24" s="159" t="s">
        <v>474</v>
      </c>
    </row>
  </sheetData>
  <customSheetViews>
    <customSheetView guid="{71583903-AF65-4743-B0A3-D2742B19A8BB}" hiddenRows="1">
      <selection sqref="A1:D1"/>
      <pageMargins left="0.7" right="0.7" top="0.75" bottom="0.75" header="0.3" footer="0.3"/>
      <pageSetup orientation="portrait" horizontalDpi="4294967294" verticalDpi="0" r:id="rId1"/>
    </customSheetView>
  </customSheetViews>
  <mergeCells count="26">
    <mergeCell ref="A22:A23"/>
    <mergeCell ref="B22:B23"/>
    <mergeCell ref="C22:C23"/>
    <mergeCell ref="D22:D23"/>
    <mergeCell ref="A14:A19"/>
    <mergeCell ref="B14:B19"/>
    <mergeCell ref="C14:C19"/>
    <mergeCell ref="D14:D19"/>
    <mergeCell ref="A20:A21"/>
    <mergeCell ref="B20:B21"/>
    <mergeCell ref="C20:C21"/>
    <mergeCell ref="D20:D21"/>
    <mergeCell ref="A8:A11"/>
    <mergeCell ref="B8:B11"/>
    <mergeCell ref="C8:C11"/>
    <mergeCell ref="D8:D11"/>
    <mergeCell ref="A12:A13"/>
    <mergeCell ref="B12:B13"/>
    <mergeCell ref="C12:C13"/>
    <mergeCell ref="D12:D13"/>
    <mergeCell ref="A1:D1"/>
    <mergeCell ref="A2:C2"/>
    <mergeCell ref="A4:A7"/>
    <mergeCell ref="B4:B7"/>
    <mergeCell ref="C4:C7"/>
    <mergeCell ref="D4:D7"/>
  </mergeCells>
  <pageMargins left="0.7" right="0.7" top="0.75" bottom="0.75" header="0.3" footer="0.3"/>
  <pageSetup orientation="portrait" horizontalDpi="4294967294"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8"/>
  <sheetViews>
    <sheetView zoomScale="80" zoomScaleNormal="80" workbookViewId="0">
      <selection activeCell="F8" sqref="F8"/>
    </sheetView>
  </sheetViews>
  <sheetFormatPr baseColWidth="10" defaultColWidth="11.42578125" defaultRowHeight="15" x14ac:dyDescent="0.25"/>
  <cols>
    <col min="1" max="1" width="25" style="1" customWidth="1"/>
    <col min="2" max="2" width="28.42578125" style="1" customWidth="1"/>
    <col min="3" max="3" width="26.140625" style="1" customWidth="1"/>
    <col min="4" max="4" width="26.42578125" style="1" customWidth="1"/>
    <col min="5" max="5" width="15.42578125" style="1" customWidth="1"/>
    <col min="6" max="6" width="50.85546875" style="1" customWidth="1"/>
    <col min="7" max="7" width="18.42578125" style="1" customWidth="1"/>
    <col min="8" max="8" width="138" style="1" customWidth="1"/>
    <col min="9" max="9" width="11.5703125" style="1" customWidth="1"/>
    <col min="10" max="16384" width="11.42578125" style="1"/>
  </cols>
  <sheetData>
    <row r="1" spans="1:8" ht="15" customHeight="1" x14ac:dyDescent="0.25">
      <c r="A1" s="488" t="s">
        <v>270</v>
      </c>
      <c r="B1" s="489"/>
      <c r="C1" s="489"/>
      <c r="D1" s="489"/>
      <c r="E1" s="489"/>
      <c r="F1" s="489"/>
      <c r="G1" s="489"/>
      <c r="H1" s="489"/>
    </row>
    <row r="2" spans="1:8" ht="15" customHeight="1" x14ac:dyDescent="0.25">
      <c r="A2" s="490"/>
      <c r="B2" s="491"/>
      <c r="C2" s="491"/>
      <c r="D2" s="491"/>
      <c r="E2" s="491"/>
      <c r="F2" s="491"/>
      <c r="G2" s="491"/>
      <c r="H2" s="491"/>
    </row>
    <row r="3" spans="1:8" ht="15" customHeight="1" x14ac:dyDescent="0.25">
      <c r="A3" s="490"/>
      <c r="B3" s="491"/>
      <c r="C3" s="491"/>
      <c r="D3" s="491"/>
      <c r="E3" s="491"/>
      <c r="F3" s="491"/>
      <c r="G3" s="491"/>
      <c r="H3" s="491"/>
    </row>
    <row r="4" spans="1:8" ht="15" customHeight="1" x14ac:dyDescent="0.25">
      <c r="A4" s="490"/>
      <c r="B4" s="491"/>
      <c r="C4" s="491"/>
      <c r="D4" s="491"/>
      <c r="E4" s="491"/>
      <c r="F4" s="491"/>
      <c r="G4" s="491"/>
      <c r="H4" s="491"/>
    </row>
    <row r="5" spans="1:8" ht="15" customHeight="1" x14ac:dyDescent="0.25">
      <c r="A5" s="490"/>
      <c r="B5" s="491"/>
      <c r="C5" s="491"/>
      <c r="D5" s="491"/>
      <c r="E5" s="491"/>
      <c r="F5" s="491"/>
      <c r="G5" s="491"/>
      <c r="H5" s="491"/>
    </row>
    <row r="6" spans="1:8" ht="15" customHeight="1" thickBot="1" x14ac:dyDescent="0.3">
      <c r="A6" s="492"/>
      <c r="B6" s="493"/>
      <c r="C6" s="493"/>
      <c r="D6" s="493"/>
      <c r="E6" s="493"/>
      <c r="F6" s="493"/>
      <c r="G6" s="493"/>
      <c r="H6" s="493"/>
    </row>
    <row r="7" spans="1:8" ht="29.25" customHeight="1" x14ac:dyDescent="0.25">
      <c r="A7" s="108" t="s">
        <v>32</v>
      </c>
      <c r="B7" s="502" t="s">
        <v>55</v>
      </c>
      <c r="C7" s="502"/>
      <c r="D7" s="502"/>
      <c r="E7" s="502"/>
      <c r="F7" s="116"/>
      <c r="G7" s="116"/>
      <c r="H7" s="116"/>
    </row>
    <row r="8" spans="1:8" ht="16.5" x14ac:dyDescent="0.25">
      <c r="A8" s="109" t="s">
        <v>33</v>
      </c>
      <c r="B8" s="161" t="s">
        <v>269</v>
      </c>
      <c r="C8" s="110"/>
      <c r="D8" s="495"/>
      <c r="E8" s="495"/>
      <c r="F8" s="115"/>
      <c r="G8" s="115"/>
      <c r="H8" s="115"/>
    </row>
    <row r="9" spans="1:8" ht="39.75" customHeight="1" thickBot="1" x14ac:dyDescent="0.3">
      <c r="A9" s="137" t="s">
        <v>34</v>
      </c>
      <c r="B9" s="503">
        <v>42766</v>
      </c>
      <c r="C9" s="504"/>
      <c r="D9" s="494"/>
      <c r="E9" s="494"/>
      <c r="F9" s="114"/>
      <c r="G9" s="114"/>
      <c r="H9" s="114"/>
    </row>
    <row r="10" spans="1:8" ht="17.25" thickBot="1" x14ac:dyDescent="0.3">
      <c r="A10" s="496" t="s">
        <v>473</v>
      </c>
      <c r="B10" s="497"/>
      <c r="C10" s="497"/>
      <c r="D10" s="497"/>
      <c r="E10" s="498"/>
      <c r="F10" s="505" t="s">
        <v>472</v>
      </c>
      <c r="G10" s="506"/>
      <c r="H10" s="507"/>
    </row>
    <row r="11" spans="1:8" ht="17.25" customHeight="1" thickBot="1" x14ac:dyDescent="0.3">
      <c r="A11" s="499" t="s">
        <v>0</v>
      </c>
      <c r="B11" s="500"/>
      <c r="C11" s="500"/>
      <c r="D11" s="500"/>
      <c r="E11" s="501"/>
      <c r="F11" s="111" t="s">
        <v>36</v>
      </c>
      <c r="G11" s="165" t="s">
        <v>468</v>
      </c>
      <c r="H11" s="508" t="s">
        <v>50</v>
      </c>
    </row>
    <row r="12" spans="1:8" ht="41.25" customHeight="1" thickBot="1" x14ac:dyDescent="0.3">
      <c r="A12" s="112" t="s">
        <v>1</v>
      </c>
      <c r="B12" s="146" t="s">
        <v>2</v>
      </c>
      <c r="C12" s="147" t="s">
        <v>3</v>
      </c>
      <c r="D12" s="148" t="s">
        <v>4</v>
      </c>
      <c r="E12" s="149" t="s">
        <v>5</v>
      </c>
      <c r="F12" s="123" t="s">
        <v>35</v>
      </c>
      <c r="G12" s="123" t="s">
        <v>31</v>
      </c>
      <c r="H12" s="509"/>
    </row>
    <row r="13" spans="1:8" ht="63" customHeight="1" thickBot="1" x14ac:dyDescent="0.3">
      <c r="A13" s="160" t="s">
        <v>274</v>
      </c>
      <c r="B13" s="18" t="s">
        <v>288</v>
      </c>
      <c r="C13" s="18" t="s">
        <v>272</v>
      </c>
      <c r="D13" s="18" t="s">
        <v>148</v>
      </c>
      <c r="E13" s="150">
        <v>42794</v>
      </c>
      <c r="F13" s="383" t="s">
        <v>466</v>
      </c>
      <c r="G13" s="307">
        <v>1</v>
      </c>
      <c r="H13" s="383" t="s">
        <v>702</v>
      </c>
    </row>
    <row r="14" spans="1:8" ht="380.25" customHeight="1" thickBot="1" x14ac:dyDescent="0.3">
      <c r="A14" s="144" t="s">
        <v>273</v>
      </c>
      <c r="B14" s="18" t="s">
        <v>276</v>
      </c>
      <c r="C14" s="18" t="s">
        <v>275</v>
      </c>
      <c r="D14" s="18" t="s">
        <v>148</v>
      </c>
      <c r="E14" s="150">
        <v>42766</v>
      </c>
      <c r="F14" s="383" t="s">
        <v>467</v>
      </c>
      <c r="G14" s="307">
        <v>0.8</v>
      </c>
      <c r="H14" s="383" t="s">
        <v>703</v>
      </c>
    </row>
    <row r="15" spans="1:8" ht="181.5" customHeight="1" thickBot="1" x14ac:dyDescent="0.3">
      <c r="A15" s="164" t="s">
        <v>278</v>
      </c>
      <c r="B15" s="18" t="s">
        <v>279</v>
      </c>
      <c r="C15" s="18" t="s">
        <v>280</v>
      </c>
      <c r="D15" s="18" t="s">
        <v>149</v>
      </c>
      <c r="E15" s="150">
        <v>42772</v>
      </c>
      <c r="F15" s="383" t="s">
        <v>470</v>
      </c>
      <c r="G15" s="307">
        <v>1</v>
      </c>
      <c r="H15" s="383" t="s">
        <v>478</v>
      </c>
    </row>
    <row r="16" spans="1:8" ht="246.75" customHeight="1" thickBot="1" x14ac:dyDescent="0.3">
      <c r="A16" s="145" t="s">
        <v>265</v>
      </c>
      <c r="B16" s="151" t="s">
        <v>281</v>
      </c>
      <c r="C16" s="18" t="s">
        <v>282</v>
      </c>
      <c r="D16" s="18" t="s">
        <v>150</v>
      </c>
      <c r="E16" s="150" t="s">
        <v>283</v>
      </c>
      <c r="F16" s="383" t="s">
        <v>469</v>
      </c>
      <c r="G16" s="308">
        <v>0.66</v>
      </c>
      <c r="H16" s="383" t="s">
        <v>499</v>
      </c>
    </row>
    <row r="17" spans="1:8" ht="135" customHeight="1" thickBot="1" x14ac:dyDescent="0.3">
      <c r="A17" s="145" t="s">
        <v>284</v>
      </c>
      <c r="B17" s="151" t="s">
        <v>285</v>
      </c>
      <c r="C17" s="18" t="s">
        <v>286</v>
      </c>
      <c r="D17" s="18" t="s">
        <v>151</v>
      </c>
      <c r="E17" s="152" t="s">
        <v>287</v>
      </c>
      <c r="F17" s="383" t="s">
        <v>471</v>
      </c>
      <c r="G17" s="309">
        <v>0.33</v>
      </c>
      <c r="H17" s="383" t="s">
        <v>704</v>
      </c>
    </row>
    <row r="18" spans="1:8" x14ac:dyDescent="0.25">
      <c r="A18" s="74"/>
    </row>
  </sheetData>
  <customSheetViews>
    <customSheetView guid="{71583903-AF65-4743-B0A3-D2742B19A8BB}" scale="80">
      <selection activeCell="F8" sqref="F8"/>
      <pageMargins left="0.7" right="0.7" top="0.75" bottom="0.75" header="0.3" footer="0.3"/>
      <pageSetup orientation="portrait" r:id="rId1"/>
    </customSheetView>
  </customSheetViews>
  <mergeCells count="9">
    <mergeCell ref="A1:H6"/>
    <mergeCell ref="D9:E9"/>
    <mergeCell ref="D8:E8"/>
    <mergeCell ref="A10:E10"/>
    <mergeCell ref="A11:E11"/>
    <mergeCell ref="B7:E7"/>
    <mergeCell ref="B9:C9"/>
    <mergeCell ref="F10:H10"/>
    <mergeCell ref="H11:H12"/>
  </mergeCells>
  <hyperlinks>
    <hyperlink ref="B16" location="_MONITOREO_Y_SEGUIMIENTO" display="_MONITOREO_Y_SEGUIMIENTO"/>
    <hyperlink ref="B17" location="_MONITOREO_Y_SEGUIMIENTO" display="_MONITOREO_Y_SEGUIMIENTO"/>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8"/>
  <sheetViews>
    <sheetView topLeftCell="H1" zoomScale="70" zoomScaleNormal="70" workbookViewId="0">
      <pane ySplit="8" topLeftCell="A12" activePane="bottomLeft" state="frozen"/>
      <selection pane="bottomLeft" activeCell="N12" sqref="N12"/>
    </sheetView>
  </sheetViews>
  <sheetFormatPr baseColWidth="10" defaultColWidth="10.7109375" defaultRowHeight="16.5" x14ac:dyDescent="0.3"/>
  <cols>
    <col min="1" max="1" width="26" style="32" customWidth="1"/>
    <col min="2" max="2" width="39.85546875" style="32" customWidth="1"/>
    <col min="3" max="3" width="31.85546875" style="32" customWidth="1"/>
    <col min="4" max="4" width="44.7109375" style="32" customWidth="1"/>
    <col min="5" max="6" width="11.7109375" style="32" hidden="1" customWidth="1"/>
    <col min="7" max="7" width="0.5703125" style="32" hidden="1" customWidth="1"/>
    <col min="8" max="8" width="35.28515625" style="32" customWidth="1"/>
    <col min="9" max="9" width="11.7109375" style="32" hidden="1" customWidth="1"/>
    <col min="10" max="10" width="11.7109375" style="33" hidden="1" customWidth="1"/>
    <col min="11" max="11" width="11.7109375" style="32" hidden="1" customWidth="1"/>
    <col min="12" max="12" width="19.140625" style="32" customWidth="1"/>
    <col min="13" max="13" width="62" style="32" customWidth="1"/>
    <col min="14" max="14" width="27.28515625" style="32" customWidth="1"/>
    <col min="15" max="15" width="15.5703125" style="32" customWidth="1"/>
    <col min="16" max="16" width="140.7109375" style="32" customWidth="1"/>
    <col min="17" max="17" width="76" style="32" customWidth="1"/>
    <col min="18" max="18" width="41.42578125" style="32" customWidth="1"/>
    <col min="19" max="19" width="17.140625" style="32" hidden="1" customWidth="1"/>
    <col min="20" max="20" width="140" style="37" hidden="1" customWidth="1"/>
    <col min="21" max="21" width="74.28515625" style="32" hidden="1" customWidth="1"/>
    <col min="22" max="22" width="55.42578125" style="32" hidden="1" customWidth="1"/>
    <col min="23" max="23" width="14.85546875" style="29" customWidth="1"/>
    <col min="24" max="16384" width="10.7109375" style="29"/>
  </cols>
  <sheetData>
    <row r="1" spans="1:23" ht="71.25" customHeight="1" thickBot="1" x14ac:dyDescent="0.35">
      <c r="A1" s="520" t="s">
        <v>30</v>
      </c>
      <c r="B1" s="521"/>
      <c r="C1" s="521"/>
      <c r="D1" s="521"/>
      <c r="E1" s="521"/>
      <c r="F1" s="521"/>
      <c r="G1" s="521"/>
      <c r="H1" s="521"/>
      <c r="I1" s="521"/>
      <c r="J1" s="521"/>
      <c r="K1" s="521"/>
      <c r="L1" s="521"/>
      <c r="M1" s="521"/>
      <c r="N1" s="521"/>
      <c r="O1" s="521"/>
      <c r="P1" s="521"/>
      <c r="Q1" s="521"/>
      <c r="R1" s="521"/>
      <c r="S1" s="521"/>
      <c r="T1" s="521"/>
      <c r="U1" s="521"/>
      <c r="V1" s="522"/>
    </row>
    <row r="2" spans="1:23" s="1" customFormat="1" ht="15" x14ac:dyDescent="0.25">
      <c r="A2" s="543"/>
      <c r="B2" s="544"/>
      <c r="C2" s="544"/>
      <c r="D2" s="544"/>
      <c r="E2" s="544"/>
      <c r="F2" s="544"/>
      <c r="G2" s="544"/>
      <c r="H2" s="544"/>
      <c r="I2" s="544"/>
      <c r="J2" s="544"/>
      <c r="K2" s="544"/>
      <c r="L2" s="544"/>
      <c r="M2" s="544"/>
      <c r="N2" s="544"/>
      <c r="O2" s="544"/>
      <c r="P2" s="544"/>
      <c r="Q2" s="544"/>
      <c r="R2" s="544"/>
      <c r="S2" s="544"/>
      <c r="T2" s="544"/>
      <c r="U2" s="544"/>
      <c r="V2" s="544"/>
    </row>
    <row r="3" spans="1:23" s="1" customFormat="1" ht="15.75" customHeight="1" x14ac:dyDescent="0.25">
      <c r="A3" s="8" t="s">
        <v>32</v>
      </c>
      <c r="B3" s="538" t="s">
        <v>55</v>
      </c>
      <c r="C3" s="538"/>
      <c r="D3" s="538"/>
      <c r="E3" s="538"/>
      <c r="F3" s="538"/>
      <c r="G3" s="539"/>
      <c r="H3" s="7"/>
      <c r="I3" s="7"/>
      <c r="J3" s="7"/>
      <c r="K3" s="7"/>
      <c r="L3" s="7"/>
      <c r="M3" s="7"/>
      <c r="N3" s="7"/>
      <c r="O3" s="7"/>
      <c r="P3" s="7"/>
      <c r="Q3" s="7"/>
      <c r="R3" s="7"/>
      <c r="S3" s="7"/>
      <c r="T3" s="7"/>
    </row>
    <row r="4" spans="1:23" s="1" customFormat="1" ht="15.75" x14ac:dyDescent="0.25">
      <c r="A4" s="8" t="s">
        <v>33</v>
      </c>
      <c r="B4" s="538" t="s">
        <v>269</v>
      </c>
      <c r="C4" s="538"/>
      <c r="D4" s="538"/>
      <c r="E4" s="538"/>
      <c r="F4" s="538"/>
      <c r="G4" s="539"/>
      <c r="H4" s="7"/>
      <c r="I4" s="7"/>
      <c r="J4" s="7"/>
      <c r="K4" s="7"/>
      <c r="L4" s="7"/>
      <c r="M4" s="7"/>
      <c r="N4" s="7"/>
      <c r="O4" s="7"/>
      <c r="P4" s="7"/>
      <c r="Q4" s="7"/>
      <c r="R4" s="7"/>
      <c r="S4" s="7"/>
      <c r="T4" s="7"/>
    </row>
    <row r="5" spans="1:23" s="1" customFormat="1" ht="35.25" customHeight="1" thickBot="1" x14ac:dyDescent="0.3">
      <c r="A5" s="138" t="s">
        <v>34</v>
      </c>
      <c r="B5" s="540">
        <v>42766</v>
      </c>
      <c r="C5" s="541"/>
      <c r="D5" s="541"/>
      <c r="E5" s="541"/>
      <c r="F5" s="541"/>
      <c r="G5" s="542"/>
      <c r="H5" s="7"/>
      <c r="I5" s="7"/>
      <c r="J5" s="7"/>
      <c r="K5" s="7"/>
      <c r="L5" s="7"/>
      <c r="M5" s="7"/>
      <c r="N5" s="7"/>
      <c r="O5" s="7"/>
      <c r="P5" s="7"/>
      <c r="Q5" s="7"/>
      <c r="R5" s="7"/>
      <c r="S5" s="7"/>
      <c r="T5" s="7"/>
    </row>
    <row r="6" spans="1:23" s="22" customFormat="1" ht="15" customHeight="1" x14ac:dyDescent="0.25">
      <c r="A6" s="535" t="s">
        <v>99</v>
      </c>
      <c r="B6" s="526" t="s">
        <v>75</v>
      </c>
      <c r="C6" s="527"/>
      <c r="D6" s="528"/>
      <c r="E6" s="526" t="s">
        <v>76</v>
      </c>
      <c r="F6" s="527"/>
      <c r="G6" s="528"/>
      <c r="H6" s="523" t="s">
        <v>77</v>
      </c>
      <c r="I6" s="526" t="s">
        <v>78</v>
      </c>
      <c r="J6" s="527"/>
      <c r="K6" s="528"/>
      <c r="L6" s="523" t="s">
        <v>79</v>
      </c>
      <c r="M6" s="523"/>
      <c r="N6" s="523"/>
      <c r="O6" s="551" t="s">
        <v>80</v>
      </c>
      <c r="P6" s="552"/>
      <c r="Q6" s="553" t="s">
        <v>169</v>
      </c>
      <c r="R6" s="553"/>
      <c r="S6" s="549" t="s">
        <v>80</v>
      </c>
      <c r="T6" s="550"/>
      <c r="U6" s="545" t="s">
        <v>169</v>
      </c>
      <c r="V6" s="546"/>
    </row>
    <row r="7" spans="1:23" s="22" customFormat="1" ht="45" customHeight="1" x14ac:dyDescent="0.25">
      <c r="A7" s="536"/>
      <c r="B7" s="524" t="s">
        <v>81</v>
      </c>
      <c r="C7" s="524" t="s">
        <v>82</v>
      </c>
      <c r="D7" s="524" t="s">
        <v>83</v>
      </c>
      <c r="E7" s="529" t="s">
        <v>84</v>
      </c>
      <c r="F7" s="530"/>
      <c r="G7" s="531"/>
      <c r="H7" s="524"/>
      <c r="I7" s="529" t="s">
        <v>85</v>
      </c>
      <c r="J7" s="530"/>
      <c r="K7" s="531"/>
      <c r="L7" s="529" t="s">
        <v>86</v>
      </c>
      <c r="M7" s="530"/>
      <c r="N7" s="531"/>
      <c r="O7" s="553" t="s">
        <v>87</v>
      </c>
      <c r="P7" s="553" t="s">
        <v>536</v>
      </c>
      <c r="Q7" s="553"/>
      <c r="R7" s="553"/>
      <c r="S7" s="532" t="s">
        <v>87</v>
      </c>
      <c r="T7" s="532" t="s">
        <v>168</v>
      </c>
      <c r="U7" s="547"/>
      <c r="V7" s="548"/>
    </row>
    <row r="8" spans="1:23" s="22" customFormat="1" ht="45" customHeight="1" thickBot="1" x14ac:dyDescent="0.3">
      <c r="A8" s="537"/>
      <c r="B8" s="534"/>
      <c r="C8" s="534"/>
      <c r="D8" s="534"/>
      <c r="E8" s="41" t="s">
        <v>89</v>
      </c>
      <c r="F8" s="41" t="s">
        <v>90</v>
      </c>
      <c r="G8" s="41" t="s">
        <v>91</v>
      </c>
      <c r="H8" s="525"/>
      <c r="I8" s="23" t="s">
        <v>89</v>
      </c>
      <c r="J8" s="23" t="s">
        <v>90</v>
      </c>
      <c r="K8" s="40" t="s">
        <v>91</v>
      </c>
      <c r="L8" s="41" t="s">
        <v>92</v>
      </c>
      <c r="M8" s="41" t="s">
        <v>88</v>
      </c>
      <c r="N8" s="41" t="s">
        <v>93</v>
      </c>
      <c r="O8" s="525"/>
      <c r="P8" s="525"/>
      <c r="Q8" s="19" t="s">
        <v>170</v>
      </c>
      <c r="R8" s="19" t="s">
        <v>171</v>
      </c>
      <c r="S8" s="533"/>
      <c r="T8" s="533"/>
      <c r="U8" s="124" t="s">
        <v>170</v>
      </c>
      <c r="V8" s="124" t="s">
        <v>171</v>
      </c>
    </row>
    <row r="9" spans="1:23" ht="326.25" customHeight="1" thickBot="1" x14ac:dyDescent="0.35">
      <c r="A9" s="418" t="s">
        <v>137</v>
      </c>
      <c r="B9" s="415" t="s">
        <v>188</v>
      </c>
      <c r="C9" s="415" t="s">
        <v>96</v>
      </c>
      <c r="D9" s="415" t="s">
        <v>97</v>
      </c>
      <c r="E9" s="415">
        <v>1</v>
      </c>
      <c r="F9" s="415">
        <v>20</v>
      </c>
      <c r="G9" s="415" t="s">
        <v>98</v>
      </c>
      <c r="H9" s="415" t="s">
        <v>443</v>
      </c>
      <c r="I9" s="415"/>
      <c r="J9" s="415" t="s">
        <v>94</v>
      </c>
      <c r="K9" s="415" t="s">
        <v>147</v>
      </c>
      <c r="L9" s="415" t="s">
        <v>95</v>
      </c>
      <c r="M9" s="415" t="s">
        <v>448</v>
      </c>
      <c r="N9" s="415" t="s">
        <v>444</v>
      </c>
      <c r="O9" s="416">
        <v>42916</v>
      </c>
      <c r="P9" s="439" t="s">
        <v>714</v>
      </c>
      <c r="Q9" s="439" t="s">
        <v>712</v>
      </c>
      <c r="R9" s="439" t="s">
        <v>532</v>
      </c>
      <c r="S9" s="34" t="s">
        <v>167</v>
      </c>
      <c r="T9" s="143" t="s">
        <v>267</v>
      </c>
      <c r="U9" s="65" t="s">
        <v>239</v>
      </c>
      <c r="V9" s="402" t="s">
        <v>239</v>
      </c>
      <c r="W9" s="30"/>
    </row>
    <row r="10" spans="1:23" ht="100.5" customHeight="1" thickTop="1" thickBot="1" x14ac:dyDescent="0.35">
      <c r="A10" s="454" t="s">
        <v>138</v>
      </c>
      <c r="B10" s="455" t="s">
        <v>101</v>
      </c>
      <c r="C10" s="455" t="s">
        <v>533</v>
      </c>
      <c r="D10" s="455" t="s">
        <v>537</v>
      </c>
      <c r="E10" s="456">
        <v>1</v>
      </c>
      <c r="F10" s="456">
        <v>10</v>
      </c>
      <c r="G10" s="456" t="s">
        <v>102</v>
      </c>
      <c r="H10" s="457" t="s">
        <v>543</v>
      </c>
      <c r="I10" s="458"/>
      <c r="J10" s="459" t="s">
        <v>94</v>
      </c>
      <c r="K10" s="456" t="s">
        <v>147</v>
      </c>
      <c r="L10" s="456" t="s">
        <v>100</v>
      </c>
      <c r="M10" s="457" t="s">
        <v>534</v>
      </c>
      <c r="N10" s="457" t="s">
        <v>535</v>
      </c>
      <c r="O10" s="460">
        <v>42916</v>
      </c>
      <c r="P10" s="444" t="s">
        <v>685</v>
      </c>
      <c r="Q10" s="461" t="s">
        <v>713</v>
      </c>
      <c r="R10" s="462" t="s">
        <v>711</v>
      </c>
      <c r="S10" s="414"/>
      <c r="T10" s="38"/>
      <c r="U10" s="43" t="s">
        <v>189</v>
      </c>
      <c r="V10" s="25"/>
      <c r="W10" s="30"/>
    </row>
    <row r="11" spans="1:23" ht="229.5" customHeight="1" thickTop="1" thickBot="1" x14ac:dyDescent="0.35">
      <c r="A11" s="463" t="s">
        <v>139</v>
      </c>
      <c r="B11" s="455" t="s">
        <v>103</v>
      </c>
      <c r="C11" s="455" t="s">
        <v>104</v>
      </c>
      <c r="D11" s="455" t="s">
        <v>538</v>
      </c>
      <c r="E11" s="456">
        <v>2</v>
      </c>
      <c r="F11" s="456">
        <v>5</v>
      </c>
      <c r="G11" s="456" t="s">
        <v>105</v>
      </c>
      <c r="H11" s="457" t="s">
        <v>539</v>
      </c>
      <c r="I11" s="458" t="s">
        <v>106</v>
      </c>
      <c r="J11" s="459"/>
      <c r="K11" s="456" t="s">
        <v>107</v>
      </c>
      <c r="L11" s="456" t="s">
        <v>108</v>
      </c>
      <c r="M11" s="457" t="s">
        <v>109</v>
      </c>
      <c r="N11" s="457" t="s">
        <v>540</v>
      </c>
      <c r="O11" s="460">
        <v>42916</v>
      </c>
      <c r="P11" s="444" t="s">
        <v>686</v>
      </c>
      <c r="Q11" s="444" t="s">
        <v>541</v>
      </c>
      <c r="R11" s="444" t="s">
        <v>542</v>
      </c>
      <c r="S11" s="24"/>
      <c r="T11" s="36" t="s">
        <v>203</v>
      </c>
      <c r="U11" s="24" t="s">
        <v>236</v>
      </c>
      <c r="V11" s="83" t="s">
        <v>247</v>
      </c>
      <c r="W11" s="30"/>
    </row>
    <row r="12" spans="1:23" ht="195" customHeight="1" thickTop="1" thickBot="1" x14ac:dyDescent="0.35">
      <c r="A12" s="326" t="s">
        <v>140</v>
      </c>
      <c r="B12" s="259" t="s">
        <v>546</v>
      </c>
      <c r="C12" s="259" t="s">
        <v>544</v>
      </c>
      <c r="D12" s="259" t="s">
        <v>545</v>
      </c>
      <c r="E12" s="260">
        <v>3</v>
      </c>
      <c r="F12" s="260">
        <v>5</v>
      </c>
      <c r="G12" s="260" t="s">
        <v>110</v>
      </c>
      <c r="H12" s="261" t="s">
        <v>547</v>
      </c>
      <c r="I12" s="262" t="s">
        <v>106</v>
      </c>
      <c r="J12" s="263"/>
      <c r="K12" s="260" t="s">
        <v>111</v>
      </c>
      <c r="L12" s="260" t="s">
        <v>100</v>
      </c>
      <c r="M12" s="261" t="s">
        <v>548</v>
      </c>
      <c r="N12" s="261" t="s">
        <v>549</v>
      </c>
      <c r="O12" s="464">
        <v>42916</v>
      </c>
      <c r="P12" s="444" t="s">
        <v>715</v>
      </c>
      <c r="Q12" s="444" t="s">
        <v>551</v>
      </c>
      <c r="R12" s="444" t="s">
        <v>550</v>
      </c>
      <c r="S12" s="21"/>
      <c r="T12" s="46" t="s">
        <v>204</v>
      </c>
      <c r="U12" s="113" t="s">
        <v>237</v>
      </c>
      <c r="V12" s="85" t="s">
        <v>192</v>
      </c>
      <c r="W12" s="30"/>
    </row>
    <row r="13" spans="1:23" ht="100.5" customHeight="1" thickTop="1" x14ac:dyDescent="0.3">
      <c r="A13" s="510" t="s">
        <v>141</v>
      </c>
      <c r="B13" s="249" t="s">
        <v>409</v>
      </c>
      <c r="C13" s="249" t="s">
        <v>408</v>
      </c>
      <c r="D13" s="249" t="s">
        <v>410</v>
      </c>
      <c r="E13" s="250"/>
      <c r="F13" s="250"/>
      <c r="G13" s="250"/>
      <c r="H13" s="251" t="s">
        <v>553</v>
      </c>
      <c r="I13" s="252"/>
      <c r="J13" s="253"/>
      <c r="K13" s="250"/>
      <c r="L13" s="250" t="s">
        <v>411</v>
      </c>
      <c r="M13" s="251" t="s">
        <v>412</v>
      </c>
      <c r="N13" s="251" t="s">
        <v>554</v>
      </c>
      <c r="O13" s="254">
        <v>42958</v>
      </c>
      <c r="P13" s="445" t="s">
        <v>679</v>
      </c>
      <c r="Q13" s="512" t="s">
        <v>682</v>
      </c>
      <c r="R13" s="512" t="s">
        <v>681</v>
      </c>
      <c r="S13" s="21"/>
      <c r="T13" s="235"/>
      <c r="U13" s="113"/>
      <c r="V13" s="85"/>
      <c r="W13" s="30"/>
    </row>
    <row r="14" spans="1:23" ht="117" customHeight="1" thickBot="1" x14ac:dyDescent="0.35">
      <c r="A14" s="511"/>
      <c r="B14" s="248" t="s">
        <v>555</v>
      </c>
      <c r="C14" s="248" t="s">
        <v>112</v>
      </c>
      <c r="D14" s="248" t="s">
        <v>556</v>
      </c>
      <c r="E14" s="255">
        <v>1</v>
      </c>
      <c r="F14" s="255">
        <v>20</v>
      </c>
      <c r="G14" s="255" t="s">
        <v>98</v>
      </c>
      <c r="H14" s="239" t="s">
        <v>557</v>
      </c>
      <c r="I14" s="256"/>
      <c r="J14" s="257" t="s">
        <v>94</v>
      </c>
      <c r="K14" s="255" t="s">
        <v>147</v>
      </c>
      <c r="L14" s="255" t="s">
        <v>411</v>
      </c>
      <c r="M14" s="239" t="s">
        <v>558</v>
      </c>
      <c r="N14" s="239" t="s">
        <v>559</v>
      </c>
      <c r="O14" s="258">
        <v>42958</v>
      </c>
      <c r="P14" s="446" t="s">
        <v>680</v>
      </c>
      <c r="Q14" s="513"/>
      <c r="R14" s="513"/>
      <c r="S14" s="21"/>
      <c r="T14" s="47" t="s">
        <v>205</v>
      </c>
      <c r="U14" s="44" t="s">
        <v>202</v>
      </c>
      <c r="V14" s="25"/>
      <c r="W14" s="30"/>
    </row>
    <row r="15" spans="1:23" ht="408.75" customHeight="1" thickTop="1" thickBot="1" x14ac:dyDescent="0.35">
      <c r="A15" s="326" t="s">
        <v>116</v>
      </c>
      <c r="B15" s="259" t="s">
        <v>560</v>
      </c>
      <c r="C15" s="259" t="s">
        <v>113</v>
      </c>
      <c r="D15" s="259" t="s">
        <v>114</v>
      </c>
      <c r="E15" s="260">
        <v>1</v>
      </c>
      <c r="F15" s="260">
        <v>20</v>
      </c>
      <c r="G15" s="260" t="s">
        <v>98</v>
      </c>
      <c r="H15" s="261" t="s">
        <v>445</v>
      </c>
      <c r="I15" s="262"/>
      <c r="J15" s="263" t="s">
        <v>106</v>
      </c>
      <c r="K15" s="260" t="s">
        <v>147</v>
      </c>
      <c r="L15" s="260" t="s">
        <v>458</v>
      </c>
      <c r="M15" s="261" t="s">
        <v>561</v>
      </c>
      <c r="N15" s="261" t="s">
        <v>446</v>
      </c>
      <c r="O15" s="265">
        <v>42947</v>
      </c>
      <c r="P15" s="261" t="s">
        <v>716</v>
      </c>
      <c r="Q15" s="443" t="s">
        <v>671</v>
      </c>
      <c r="R15" s="444" t="s">
        <v>447</v>
      </c>
      <c r="S15" s="21"/>
      <c r="T15" s="39" t="s">
        <v>193</v>
      </c>
      <c r="U15" s="39" t="s">
        <v>238</v>
      </c>
      <c r="V15" s="25"/>
      <c r="W15" s="30"/>
    </row>
    <row r="16" spans="1:23" s="31" customFormat="1" ht="354" customHeight="1" thickTop="1" thickBot="1" x14ac:dyDescent="0.35">
      <c r="A16" s="417" t="s">
        <v>117</v>
      </c>
      <c r="B16" s="246" t="s">
        <v>673</v>
      </c>
      <c r="C16" s="246" t="s">
        <v>562</v>
      </c>
      <c r="D16" s="246" t="s">
        <v>674</v>
      </c>
      <c r="E16" s="238">
        <v>1</v>
      </c>
      <c r="F16" s="238">
        <v>10</v>
      </c>
      <c r="G16" s="238" t="s">
        <v>102</v>
      </c>
      <c r="H16" s="240" t="s">
        <v>425</v>
      </c>
      <c r="I16" s="242"/>
      <c r="J16" s="243" t="s">
        <v>94</v>
      </c>
      <c r="K16" s="238" t="s">
        <v>147</v>
      </c>
      <c r="L16" s="238" t="s">
        <v>115</v>
      </c>
      <c r="M16" s="240" t="s">
        <v>563</v>
      </c>
      <c r="N16" s="240" t="s">
        <v>564</v>
      </c>
      <c r="O16" s="264" t="s">
        <v>565</v>
      </c>
      <c r="P16" s="423" t="s">
        <v>672</v>
      </c>
      <c r="Q16" s="420" t="s">
        <v>676</v>
      </c>
      <c r="R16" s="423" t="s">
        <v>462</v>
      </c>
      <c r="S16" s="21" t="s">
        <v>175</v>
      </c>
      <c r="T16" s="39" t="s">
        <v>190</v>
      </c>
      <c r="U16" s="39" t="s">
        <v>238</v>
      </c>
      <c r="V16" s="25"/>
    </row>
    <row r="17" spans="1:23" ht="106.5" customHeight="1" thickTop="1" thickBot="1" x14ac:dyDescent="0.35">
      <c r="A17" s="326" t="s">
        <v>142</v>
      </c>
      <c r="B17" s="259" t="s">
        <v>566</v>
      </c>
      <c r="C17" s="259" t="s">
        <v>567</v>
      </c>
      <c r="D17" s="259" t="s">
        <v>569</v>
      </c>
      <c r="E17" s="260">
        <v>1</v>
      </c>
      <c r="F17" s="260">
        <v>20</v>
      </c>
      <c r="G17" s="260" t="s">
        <v>98</v>
      </c>
      <c r="H17" s="261" t="s">
        <v>570</v>
      </c>
      <c r="I17" s="262"/>
      <c r="J17" s="263" t="s">
        <v>94</v>
      </c>
      <c r="K17" s="260" t="s">
        <v>147</v>
      </c>
      <c r="L17" s="260" t="s">
        <v>571</v>
      </c>
      <c r="M17" s="261" t="s">
        <v>568</v>
      </c>
      <c r="N17" s="261" t="s">
        <v>572</v>
      </c>
      <c r="O17" s="265" t="s">
        <v>573</v>
      </c>
      <c r="P17" s="444" t="s">
        <v>677</v>
      </c>
      <c r="Q17" s="449" t="s">
        <v>678</v>
      </c>
      <c r="R17" s="449" t="s">
        <v>579</v>
      </c>
      <c r="S17" s="27">
        <v>42613</v>
      </c>
      <c r="T17" s="34" t="s">
        <v>180</v>
      </c>
      <c r="U17" s="65" t="s">
        <v>239</v>
      </c>
      <c r="V17" s="65" t="s">
        <v>239</v>
      </c>
    </row>
    <row r="18" spans="1:23" ht="162" customHeight="1" thickTop="1" x14ac:dyDescent="0.3">
      <c r="A18" s="510" t="s">
        <v>119</v>
      </c>
      <c r="B18" s="290" t="s">
        <v>574</v>
      </c>
      <c r="C18" s="290" t="s">
        <v>118</v>
      </c>
      <c r="D18" s="290" t="s">
        <v>455</v>
      </c>
      <c r="E18" s="291">
        <v>1</v>
      </c>
      <c r="F18" s="291">
        <v>10</v>
      </c>
      <c r="G18" s="291" t="s">
        <v>102</v>
      </c>
      <c r="H18" s="294" t="s">
        <v>457</v>
      </c>
      <c r="I18" s="301"/>
      <c r="J18" s="293" t="s">
        <v>94</v>
      </c>
      <c r="K18" s="291" t="s">
        <v>147</v>
      </c>
      <c r="L18" s="291" t="s">
        <v>458</v>
      </c>
      <c r="M18" s="294" t="s">
        <v>456</v>
      </c>
      <c r="N18" s="294" t="s">
        <v>575</v>
      </c>
      <c r="O18" s="302">
        <v>42956</v>
      </c>
      <c r="P18" s="425" t="s">
        <v>687</v>
      </c>
      <c r="Q18" s="512" t="s">
        <v>591</v>
      </c>
      <c r="R18" s="514" t="s">
        <v>579</v>
      </c>
      <c r="S18" s="27"/>
      <c r="T18" s="34" t="s">
        <v>196</v>
      </c>
      <c r="U18" s="86" t="s">
        <v>240</v>
      </c>
      <c r="V18" s="49"/>
    </row>
    <row r="19" spans="1:23" ht="131.25" customHeight="1" thickBot="1" x14ac:dyDescent="0.35">
      <c r="A19" s="511"/>
      <c r="B19" s="281" t="s">
        <v>576</v>
      </c>
      <c r="C19" s="281" t="s">
        <v>577</v>
      </c>
      <c r="D19" s="281" t="s">
        <v>455</v>
      </c>
      <c r="E19" s="282">
        <v>1</v>
      </c>
      <c r="F19" s="282">
        <v>10</v>
      </c>
      <c r="G19" s="282" t="s">
        <v>102</v>
      </c>
      <c r="H19" s="283" t="s">
        <v>578</v>
      </c>
      <c r="I19" s="303"/>
      <c r="J19" s="285" t="s">
        <v>94</v>
      </c>
      <c r="K19" s="282" t="s">
        <v>147</v>
      </c>
      <c r="L19" s="282" t="s">
        <v>458</v>
      </c>
      <c r="M19" s="283" t="s">
        <v>456</v>
      </c>
      <c r="N19" s="283" t="s">
        <v>575</v>
      </c>
      <c r="O19" s="304">
        <v>42956</v>
      </c>
      <c r="P19" s="426" t="s">
        <v>687</v>
      </c>
      <c r="Q19" s="513"/>
      <c r="R19" s="515"/>
      <c r="S19" s="27"/>
      <c r="T19" s="34" t="s">
        <v>195</v>
      </c>
      <c r="U19" s="86" t="s">
        <v>197</v>
      </c>
      <c r="V19" s="49"/>
    </row>
    <row r="20" spans="1:23" ht="382.5" customHeight="1" thickTop="1" thickBot="1" x14ac:dyDescent="0.35">
      <c r="A20" s="417" t="s">
        <v>123</v>
      </c>
      <c r="B20" s="296" t="s">
        <v>120</v>
      </c>
      <c r="C20" s="296" t="s">
        <v>121</v>
      </c>
      <c r="D20" s="296" t="s">
        <v>449</v>
      </c>
      <c r="E20" s="297">
        <v>1</v>
      </c>
      <c r="F20" s="297">
        <v>20</v>
      </c>
      <c r="G20" s="297" t="s">
        <v>98</v>
      </c>
      <c r="H20" s="298" t="s">
        <v>580</v>
      </c>
      <c r="I20" s="299"/>
      <c r="J20" s="300" t="s">
        <v>94</v>
      </c>
      <c r="K20" s="297" t="s">
        <v>147</v>
      </c>
      <c r="L20" s="297" t="s">
        <v>122</v>
      </c>
      <c r="M20" s="298" t="s">
        <v>450</v>
      </c>
      <c r="N20" s="298" t="s">
        <v>581</v>
      </c>
      <c r="O20" s="422">
        <v>42916</v>
      </c>
      <c r="P20" s="306" t="s">
        <v>717</v>
      </c>
      <c r="Q20" s="423" t="s">
        <v>592</v>
      </c>
      <c r="R20" s="419" t="s">
        <v>451</v>
      </c>
      <c r="S20" s="21"/>
      <c r="T20" s="34" t="s">
        <v>198</v>
      </c>
      <c r="U20" s="65" t="s">
        <v>239</v>
      </c>
      <c r="V20" s="65" t="s">
        <v>239</v>
      </c>
    </row>
    <row r="21" spans="1:23" ht="258.75" customHeight="1" thickTop="1" x14ac:dyDescent="0.3">
      <c r="A21" s="510" t="s">
        <v>125</v>
      </c>
      <c r="B21" s="290" t="s">
        <v>582</v>
      </c>
      <c r="C21" s="290" t="s">
        <v>583</v>
      </c>
      <c r="D21" s="290" t="s">
        <v>584</v>
      </c>
      <c r="E21" s="291"/>
      <c r="F21" s="291"/>
      <c r="G21" s="291"/>
      <c r="H21" s="294" t="s">
        <v>594</v>
      </c>
      <c r="I21" s="292"/>
      <c r="J21" s="293"/>
      <c r="K21" s="291"/>
      <c r="L21" s="291" t="s">
        <v>585</v>
      </c>
      <c r="M21" s="294" t="s">
        <v>586</v>
      </c>
      <c r="N21" s="294" t="s">
        <v>587</v>
      </c>
      <c r="O21" s="427" t="s">
        <v>588</v>
      </c>
      <c r="P21" s="428" t="s">
        <v>688</v>
      </c>
      <c r="Q21" s="516" t="s">
        <v>597</v>
      </c>
      <c r="R21" s="516" t="s">
        <v>407</v>
      </c>
      <c r="S21" s="21"/>
      <c r="T21" s="34"/>
      <c r="U21" s="65"/>
      <c r="V21" s="65"/>
    </row>
    <row r="22" spans="1:23" ht="240.75" customHeight="1" thickBot="1" x14ac:dyDescent="0.35">
      <c r="A22" s="511"/>
      <c r="B22" s="246" t="s">
        <v>124</v>
      </c>
      <c r="C22" s="246" t="s">
        <v>589</v>
      </c>
      <c r="D22" s="246" t="s">
        <v>590</v>
      </c>
      <c r="E22" s="238">
        <v>1</v>
      </c>
      <c r="F22" s="238">
        <v>20</v>
      </c>
      <c r="G22" s="238" t="s">
        <v>98</v>
      </c>
      <c r="H22" s="277" t="s">
        <v>595</v>
      </c>
      <c r="I22" s="278"/>
      <c r="J22" s="243" t="s">
        <v>106</v>
      </c>
      <c r="K22" s="238" t="s">
        <v>147</v>
      </c>
      <c r="L22" s="243" t="s">
        <v>585</v>
      </c>
      <c r="M22" s="277" t="s">
        <v>596</v>
      </c>
      <c r="N22" s="279" t="s">
        <v>593</v>
      </c>
      <c r="O22" s="280" t="s">
        <v>588</v>
      </c>
      <c r="P22" s="424" t="s">
        <v>689</v>
      </c>
      <c r="Q22" s="517"/>
      <c r="R22" s="517"/>
      <c r="S22" s="28"/>
      <c r="T22" s="45" t="s">
        <v>194</v>
      </c>
      <c r="U22" s="65" t="s">
        <v>239</v>
      </c>
      <c r="V22" s="65" t="s">
        <v>239</v>
      </c>
    </row>
    <row r="23" spans="1:23" ht="270.75" customHeight="1" thickTop="1" thickBot="1" x14ac:dyDescent="0.35">
      <c r="A23" s="418" t="s">
        <v>143</v>
      </c>
      <c r="B23" s="231" t="s">
        <v>459</v>
      </c>
      <c r="C23" s="231" t="s">
        <v>453</v>
      </c>
      <c r="D23" s="231" t="s">
        <v>598</v>
      </c>
      <c r="E23" s="232">
        <v>2</v>
      </c>
      <c r="F23" s="232">
        <v>20</v>
      </c>
      <c r="G23" s="232" t="s">
        <v>126</v>
      </c>
      <c r="H23" s="233" t="s">
        <v>599</v>
      </c>
      <c r="I23" s="236"/>
      <c r="J23" s="234" t="s">
        <v>94</v>
      </c>
      <c r="K23" s="232" t="s">
        <v>147</v>
      </c>
      <c r="L23" s="232">
        <v>2017</v>
      </c>
      <c r="M23" s="233" t="s">
        <v>454</v>
      </c>
      <c r="N23" s="233" t="s">
        <v>600</v>
      </c>
      <c r="O23" s="237">
        <v>42916</v>
      </c>
      <c r="P23" s="447" t="s">
        <v>690</v>
      </c>
      <c r="Q23" s="450" t="s">
        <v>683</v>
      </c>
      <c r="R23" s="439" t="s">
        <v>684</v>
      </c>
      <c r="S23" s="21"/>
      <c r="T23" s="34" t="s">
        <v>206</v>
      </c>
      <c r="U23" s="66" t="s">
        <v>241</v>
      </c>
      <c r="V23" s="26"/>
    </row>
    <row r="24" spans="1:23" ht="252" customHeight="1" thickTop="1" x14ac:dyDescent="0.3">
      <c r="A24" s="510" t="s">
        <v>405</v>
      </c>
      <c r="B24" s="249" t="s">
        <v>127</v>
      </c>
      <c r="C24" s="249" t="s">
        <v>601</v>
      </c>
      <c r="D24" s="249" t="s">
        <v>602</v>
      </c>
      <c r="E24" s="250">
        <v>1</v>
      </c>
      <c r="F24" s="250">
        <v>10</v>
      </c>
      <c r="G24" s="250" t="s">
        <v>102</v>
      </c>
      <c r="H24" s="251" t="s">
        <v>603</v>
      </c>
      <c r="I24" s="268"/>
      <c r="J24" s="253" t="s">
        <v>106</v>
      </c>
      <c r="K24" s="250" t="s">
        <v>147</v>
      </c>
      <c r="L24" s="269" t="s">
        <v>604</v>
      </c>
      <c r="M24" s="270" t="s">
        <v>605</v>
      </c>
      <c r="N24" s="270" t="s">
        <v>606</v>
      </c>
      <c r="O24" s="270" t="s">
        <v>607</v>
      </c>
      <c r="P24" s="448" t="s">
        <v>691</v>
      </c>
      <c r="Q24" s="451" t="s">
        <v>620</v>
      </c>
      <c r="R24" s="452" t="s">
        <v>401</v>
      </c>
      <c r="S24" s="21"/>
      <c r="T24" s="35" t="s">
        <v>176</v>
      </c>
      <c r="U24" s="65" t="s">
        <v>249</v>
      </c>
      <c r="V24" s="87" t="s">
        <v>248</v>
      </c>
    </row>
    <row r="25" spans="1:23" ht="144.75" customHeight="1" x14ac:dyDescent="0.3">
      <c r="A25" s="518"/>
      <c r="B25" s="244" t="s">
        <v>403</v>
      </c>
      <c r="C25" s="244" t="s">
        <v>402</v>
      </c>
      <c r="D25" s="244" t="s">
        <v>608</v>
      </c>
      <c r="E25" s="141">
        <v>1</v>
      </c>
      <c r="F25" s="141">
        <v>10</v>
      </c>
      <c r="G25" s="141" t="s">
        <v>102</v>
      </c>
      <c r="H25" s="245" t="s">
        <v>609</v>
      </c>
      <c r="I25" s="271"/>
      <c r="J25" s="241" t="s">
        <v>106</v>
      </c>
      <c r="K25" s="141" t="s">
        <v>147</v>
      </c>
      <c r="L25" s="272" t="s">
        <v>115</v>
      </c>
      <c r="M25" s="273" t="s">
        <v>610</v>
      </c>
      <c r="N25" s="245" t="s">
        <v>611</v>
      </c>
      <c r="O25" s="245" t="s">
        <v>607</v>
      </c>
      <c r="P25" s="441" t="s">
        <v>692</v>
      </c>
      <c r="Q25" s="441" t="s">
        <v>621</v>
      </c>
      <c r="R25" s="440" t="s">
        <v>404</v>
      </c>
      <c r="S25" s="21"/>
      <c r="T25" s="20" t="s">
        <v>191</v>
      </c>
      <c r="U25" s="65" t="s">
        <v>242</v>
      </c>
      <c r="V25" s="65" t="s">
        <v>242</v>
      </c>
    </row>
    <row r="26" spans="1:23" ht="113.25" customHeight="1" x14ac:dyDescent="0.3">
      <c r="A26" s="518"/>
      <c r="B26" s="244" t="s">
        <v>612</v>
      </c>
      <c r="C26" s="244" t="s">
        <v>128</v>
      </c>
      <c r="D26" s="244" t="s">
        <v>613</v>
      </c>
      <c r="E26" s="141">
        <v>1</v>
      </c>
      <c r="F26" s="141">
        <v>20</v>
      </c>
      <c r="G26" s="141" t="s">
        <v>98</v>
      </c>
      <c r="H26" s="245" t="s">
        <v>614</v>
      </c>
      <c r="I26" s="271"/>
      <c r="J26" s="241" t="s">
        <v>106</v>
      </c>
      <c r="K26" s="141" t="s">
        <v>147</v>
      </c>
      <c r="L26" s="141" t="s">
        <v>115</v>
      </c>
      <c r="M26" s="245" t="s">
        <v>129</v>
      </c>
      <c r="N26" s="245" t="s">
        <v>615</v>
      </c>
      <c r="O26" s="245" t="s">
        <v>607</v>
      </c>
      <c r="P26" s="441" t="s">
        <v>693</v>
      </c>
      <c r="Q26" s="440" t="s">
        <v>700</v>
      </c>
      <c r="R26" s="441" t="s">
        <v>406</v>
      </c>
      <c r="S26" s="21"/>
      <c r="T26" s="20" t="s">
        <v>199</v>
      </c>
      <c r="U26" s="44" t="s">
        <v>243</v>
      </c>
      <c r="V26" s="26"/>
    </row>
    <row r="27" spans="1:23" ht="100.5" customHeight="1" thickBot="1" x14ac:dyDescent="0.35">
      <c r="A27" s="511"/>
      <c r="B27" s="248" t="s">
        <v>616</v>
      </c>
      <c r="C27" s="248" t="s">
        <v>268</v>
      </c>
      <c r="D27" s="248" t="s">
        <v>617</v>
      </c>
      <c r="E27" s="255">
        <v>1</v>
      </c>
      <c r="F27" s="255">
        <v>20</v>
      </c>
      <c r="G27" s="255" t="s">
        <v>98</v>
      </c>
      <c r="H27" s="239" t="s">
        <v>618</v>
      </c>
      <c r="I27" s="267"/>
      <c r="J27" s="257" t="s">
        <v>106</v>
      </c>
      <c r="K27" s="255" t="s">
        <v>147</v>
      </c>
      <c r="L27" s="255" t="s">
        <v>115</v>
      </c>
      <c r="M27" s="239" t="s">
        <v>619</v>
      </c>
      <c r="N27" s="239" t="s">
        <v>130</v>
      </c>
      <c r="O27" s="239" t="s">
        <v>607</v>
      </c>
      <c r="P27" s="442" t="s">
        <v>694</v>
      </c>
      <c r="Q27" s="426" t="s">
        <v>701</v>
      </c>
      <c r="R27" s="442" t="s">
        <v>406</v>
      </c>
      <c r="S27" s="21"/>
      <c r="T27" s="20" t="s">
        <v>200</v>
      </c>
      <c r="U27" s="44" t="s">
        <v>243</v>
      </c>
      <c r="V27" s="26"/>
    </row>
    <row r="28" spans="1:23" ht="349.5" customHeight="1" thickTop="1" x14ac:dyDescent="0.3">
      <c r="A28" s="510" t="s">
        <v>144</v>
      </c>
      <c r="B28" s="415" t="s">
        <v>622</v>
      </c>
      <c r="C28" s="415" t="s">
        <v>623</v>
      </c>
      <c r="D28" s="415" t="s">
        <v>624</v>
      </c>
      <c r="E28" s="429"/>
      <c r="F28" s="429"/>
      <c r="G28" s="429"/>
      <c r="H28" s="430" t="s">
        <v>625</v>
      </c>
      <c r="I28" s="431"/>
      <c r="J28" s="432"/>
      <c r="K28" s="429"/>
      <c r="L28" s="429" t="s">
        <v>626</v>
      </c>
      <c r="M28" s="430" t="s">
        <v>638</v>
      </c>
      <c r="N28" s="430" t="s">
        <v>627</v>
      </c>
      <c r="O28" s="430" t="s">
        <v>628</v>
      </c>
      <c r="P28" s="439" t="s">
        <v>657</v>
      </c>
      <c r="Q28" s="439" t="s">
        <v>697</v>
      </c>
      <c r="R28" s="441" t="s">
        <v>406</v>
      </c>
      <c r="S28" s="21"/>
      <c r="T28" s="20"/>
      <c r="U28" s="44"/>
      <c r="V28" s="26"/>
    </row>
    <row r="29" spans="1:23" ht="321.75" customHeight="1" x14ac:dyDescent="0.3">
      <c r="A29" s="518"/>
      <c r="B29" s="244" t="s">
        <v>629</v>
      </c>
      <c r="C29" s="244" t="s">
        <v>630</v>
      </c>
      <c r="D29" s="244" t="s">
        <v>631</v>
      </c>
      <c r="E29" s="141"/>
      <c r="F29" s="141"/>
      <c r="G29" s="141"/>
      <c r="H29" s="245" t="s">
        <v>632</v>
      </c>
      <c r="I29" s="271"/>
      <c r="J29" s="241"/>
      <c r="K29" s="141"/>
      <c r="L29" s="141" t="s">
        <v>626</v>
      </c>
      <c r="M29" s="245" t="s">
        <v>633</v>
      </c>
      <c r="N29" s="245" t="s">
        <v>639</v>
      </c>
      <c r="O29" s="245" t="s">
        <v>628</v>
      </c>
      <c r="P29" s="440" t="s">
        <v>658</v>
      </c>
      <c r="Q29" s="440" t="s">
        <v>660</v>
      </c>
      <c r="R29" s="441" t="s">
        <v>406</v>
      </c>
      <c r="S29" s="21"/>
      <c r="T29" s="20"/>
      <c r="U29" s="44"/>
      <c r="V29" s="26"/>
    </row>
    <row r="30" spans="1:23" ht="210" customHeight="1" x14ac:dyDescent="0.3">
      <c r="A30" s="518"/>
      <c r="B30" s="433" t="s">
        <v>659</v>
      </c>
      <c r="C30" s="433" t="s">
        <v>634</v>
      </c>
      <c r="D30" s="434" t="s">
        <v>635</v>
      </c>
      <c r="E30" s="435">
        <v>1</v>
      </c>
      <c r="F30" s="435">
        <v>20</v>
      </c>
      <c r="G30" s="435" t="s">
        <v>98</v>
      </c>
      <c r="H30" s="433" t="s">
        <v>656</v>
      </c>
      <c r="I30" s="436"/>
      <c r="J30" s="437" t="s">
        <v>94</v>
      </c>
      <c r="K30" s="435" t="s">
        <v>147</v>
      </c>
      <c r="L30" s="435" t="s">
        <v>626</v>
      </c>
      <c r="M30" s="438" t="s">
        <v>640</v>
      </c>
      <c r="N30" s="438" t="s">
        <v>641</v>
      </c>
      <c r="O30" s="286" t="s">
        <v>628</v>
      </c>
      <c r="P30" s="440" t="s">
        <v>661</v>
      </c>
      <c r="Q30" s="440" t="s">
        <v>664</v>
      </c>
      <c r="R30" s="441" t="s">
        <v>406</v>
      </c>
      <c r="S30" s="21"/>
      <c r="T30" s="36" t="s">
        <v>201</v>
      </c>
      <c r="U30" s="65" t="s">
        <v>239</v>
      </c>
      <c r="V30" s="65" t="s">
        <v>239</v>
      </c>
    </row>
    <row r="31" spans="1:23" ht="389.25" customHeight="1" thickBot="1" x14ac:dyDescent="0.35">
      <c r="A31" s="511"/>
      <c r="B31" s="281" t="s">
        <v>662</v>
      </c>
      <c r="C31" s="281" t="s">
        <v>636</v>
      </c>
      <c r="D31" s="295" t="s">
        <v>637</v>
      </c>
      <c r="E31" s="282">
        <v>4</v>
      </c>
      <c r="F31" s="282">
        <v>20</v>
      </c>
      <c r="G31" s="282" t="s">
        <v>131</v>
      </c>
      <c r="H31" s="283" t="s">
        <v>642</v>
      </c>
      <c r="I31" s="284"/>
      <c r="J31" s="285" t="s">
        <v>94</v>
      </c>
      <c r="K31" s="282" t="s">
        <v>132</v>
      </c>
      <c r="L31" s="282" t="s">
        <v>626</v>
      </c>
      <c r="M31" s="283" t="s">
        <v>643</v>
      </c>
      <c r="N31" s="283" t="s">
        <v>644</v>
      </c>
      <c r="O31" s="255" t="s">
        <v>628</v>
      </c>
      <c r="P31" s="426" t="s">
        <v>663</v>
      </c>
      <c r="Q31" s="305" t="s">
        <v>665</v>
      </c>
      <c r="R31" s="426" t="s">
        <v>406</v>
      </c>
      <c r="S31" s="21"/>
      <c r="T31" s="34" t="s">
        <v>207</v>
      </c>
      <c r="U31" s="34" t="s">
        <v>250</v>
      </c>
      <c r="V31" s="26"/>
    </row>
    <row r="32" spans="1:23" ht="389.25" customHeight="1" thickTop="1" x14ac:dyDescent="0.3">
      <c r="A32" s="510" t="s">
        <v>133</v>
      </c>
      <c r="B32" s="247" t="s">
        <v>645</v>
      </c>
      <c r="C32" s="247" t="s">
        <v>646</v>
      </c>
      <c r="D32" s="247" t="s">
        <v>647</v>
      </c>
      <c r="E32" s="286">
        <v>1</v>
      </c>
      <c r="F32" s="286">
        <v>10</v>
      </c>
      <c r="G32" s="286" t="s">
        <v>102</v>
      </c>
      <c r="H32" s="287" t="s">
        <v>648</v>
      </c>
      <c r="I32" s="288"/>
      <c r="J32" s="289" t="s">
        <v>94</v>
      </c>
      <c r="K32" s="286" t="s">
        <v>147</v>
      </c>
      <c r="L32" s="286" t="s">
        <v>400</v>
      </c>
      <c r="M32" s="287" t="s">
        <v>666</v>
      </c>
      <c r="N32" s="287" t="s">
        <v>649</v>
      </c>
      <c r="O32" s="289" t="s">
        <v>650</v>
      </c>
      <c r="P32" s="421" t="s">
        <v>670</v>
      </c>
      <c r="Q32" s="421" t="s">
        <v>667</v>
      </c>
      <c r="R32" s="421" t="s">
        <v>426</v>
      </c>
      <c r="S32" s="21" t="s">
        <v>177</v>
      </c>
      <c r="T32" s="34" t="s">
        <v>208</v>
      </c>
      <c r="U32" s="65" t="s">
        <v>244</v>
      </c>
      <c r="V32" s="42"/>
      <c r="W32" s="31"/>
    </row>
    <row r="33" spans="1:22" ht="408.75" customHeight="1" thickBot="1" x14ac:dyDescent="0.35">
      <c r="A33" s="511"/>
      <c r="B33" s="248" t="s">
        <v>427</v>
      </c>
      <c r="C33" s="248" t="s">
        <v>651</v>
      </c>
      <c r="D33" s="248" t="s">
        <v>428</v>
      </c>
      <c r="E33" s="255">
        <v>1</v>
      </c>
      <c r="F33" s="255">
        <v>10</v>
      </c>
      <c r="G33" s="255" t="s">
        <v>102</v>
      </c>
      <c r="H33" s="239" t="s">
        <v>652</v>
      </c>
      <c r="I33" s="267"/>
      <c r="J33" s="257" t="s">
        <v>94</v>
      </c>
      <c r="K33" s="255" t="s">
        <v>147</v>
      </c>
      <c r="L33" s="255" t="s">
        <v>400</v>
      </c>
      <c r="M33" s="239" t="s">
        <v>668</v>
      </c>
      <c r="N33" s="239" t="s">
        <v>653</v>
      </c>
      <c r="O33" s="257" t="s">
        <v>654</v>
      </c>
      <c r="P33" s="420" t="s">
        <v>655</v>
      </c>
      <c r="Q33" s="420" t="s">
        <v>669</v>
      </c>
      <c r="R33" s="420" t="s">
        <v>426</v>
      </c>
      <c r="S33" s="21" t="s">
        <v>178</v>
      </c>
      <c r="T33" s="34" t="s">
        <v>179</v>
      </c>
      <c r="U33" s="65" t="s">
        <v>245</v>
      </c>
      <c r="V33" s="25"/>
    </row>
    <row r="34" spans="1:22" ht="176.25" customHeight="1" thickTop="1" x14ac:dyDescent="0.3">
      <c r="A34" s="510" t="s">
        <v>433</v>
      </c>
      <c r="B34" s="249" t="s">
        <v>134</v>
      </c>
      <c r="C34" s="249" t="s">
        <v>429</v>
      </c>
      <c r="D34" s="249" t="s">
        <v>430</v>
      </c>
      <c r="E34" s="250">
        <v>3</v>
      </c>
      <c r="F34" s="250">
        <v>20</v>
      </c>
      <c r="G34" s="250" t="s">
        <v>135</v>
      </c>
      <c r="H34" s="274" t="s">
        <v>434</v>
      </c>
      <c r="I34" s="252"/>
      <c r="J34" s="253" t="s">
        <v>106</v>
      </c>
      <c r="K34" s="250" t="s">
        <v>146</v>
      </c>
      <c r="L34" s="250" t="s">
        <v>163</v>
      </c>
      <c r="M34" s="274" t="s">
        <v>435</v>
      </c>
      <c r="N34" s="251" t="s">
        <v>436</v>
      </c>
      <c r="O34" s="275">
        <v>42947</v>
      </c>
      <c r="P34" s="421" t="s">
        <v>696</v>
      </c>
      <c r="Q34" s="453" t="s">
        <v>440</v>
      </c>
      <c r="R34" s="421" t="s">
        <v>441</v>
      </c>
      <c r="S34" s="21" t="s">
        <v>178</v>
      </c>
      <c r="T34" s="89" t="s">
        <v>256</v>
      </c>
      <c r="U34" s="91" t="s">
        <v>255</v>
      </c>
      <c r="V34" s="88" t="s">
        <v>252</v>
      </c>
    </row>
    <row r="35" spans="1:22" ht="180" customHeight="1" thickBot="1" x14ac:dyDescent="0.35">
      <c r="A35" s="511"/>
      <c r="B35" s="248" t="s">
        <v>431</v>
      </c>
      <c r="C35" s="248" t="s">
        <v>136</v>
      </c>
      <c r="D35" s="248" t="s">
        <v>432</v>
      </c>
      <c r="E35" s="255">
        <v>2</v>
      </c>
      <c r="F35" s="255">
        <v>20</v>
      </c>
      <c r="G35" s="255" t="s">
        <v>126</v>
      </c>
      <c r="H35" s="266" t="s">
        <v>437</v>
      </c>
      <c r="I35" s="256"/>
      <c r="J35" s="257" t="s">
        <v>106</v>
      </c>
      <c r="K35" s="255" t="s">
        <v>145</v>
      </c>
      <c r="L35" s="255" t="s">
        <v>163</v>
      </c>
      <c r="M35" s="266" t="s">
        <v>438</v>
      </c>
      <c r="N35" s="239" t="s">
        <v>439</v>
      </c>
      <c r="O35" s="276">
        <v>42947</v>
      </c>
      <c r="P35" s="426" t="s">
        <v>695</v>
      </c>
      <c r="Q35" s="442" t="s">
        <v>442</v>
      </c>
      <c r="R35" s="426" t="s">
        <v>441</v>
      </c>
      <c r="S35" s="21" t="s">
        <v>178</v>
      </c>
      <c r="T35" s="75" t="s">
        <v>246</v>
      </c>
      <c r="U35" s="82" t="s">
        <v>251</v>
      </c>
      <c r="V35" s="82" t="s">
        <v>251</v>
      </c>
    </row>
    <row r="36" spans="1:22" ht="17.25" thickTop="1" x14ac:dyDescent="0.3">
      <c r="A36" s="84"/>
    </row>
    <row r="37" spans="1:22" x14ac:dyDescent="0.3">
      <c r="A37" s="519" t="s">
        <v>460</v>
      </c>
      <c r="B37" s="519"/>
      <c r="C37" s="519"/>
      <c r="D37" s="519"/>
      <c r="E37" s="519"/>
      <c r="F37" s="519"/>
      <c r="G37" s="519"/>
      <c r="H37" s="519"/>
      <c r="I37" s="519"/>
      <c r="J37" s="519"/>
      <c r="K37" s="519"/>
      <c r="L37" s="519"/>
      <c r="M37" s="519"/>
      <c r="N37" s="519"/>
      <c r="O37" s="519"/>
      <c r="P37" s="519"/>
      <c r="Q37" s="519"/>
      <c r="R37" s="519"/>
      <c r="S37" s="519"/>
      <c r="T37" s="519"/>
      <c r="U37" s="519"/>
      <c r="V37" s="519"/>
    </row>
    <row r="38" spans="1:22" x14ac:dyDescent="0.3">
      <c r="A38" s="32" t="s">
        <v>463</v>
      </c>
    </row>
  </sheetData>
  <customSheetViews>
    <customSheetView guid="{71583903-AF65-4743-B0A3-D2742B19A8BB}" scale="70" hiddenColumns="1" topLeftCell="H1">
      <pane ySplit="8" topLeftCell="A12" activePane="bottomLeft" state="frozen"/>
      <selection pane="bottomLeft" activeCell="N12" sqref="N12"/>
      <pageMargins left="0.7" right="0.7" top="0.75" bottom="0.75" header="0.3" footer="0.3"/>
      <pageSetup orientation="portrait" verticalDpi="0" r:id="rId1"/>
    </customSheetView>
  </customSheetViews>
  <mergeCells count="39">
    <mergeCell ref="U6:V7"/>
    <mergeCell ref="B3:G3"/>
    <mergeCell ref="A24:A27"/>
    <mergeCell ref="A13:A14"/>
    <mergeCell ref="E7:G7"/>
    <mergeCell ref="E6:G6"/>
    <mergeCell ref="C7:C8"/>
    <mergeCell ref="S6:T6"/>
    <mergeCell ref="O6:P6"/>
    <mergeCell ref="Q6:R7"/>
    <mergeCell ref="O7:O8"/>
    <mergeCell ref="P7:P8"/>
    <mergeCell ref="Q13:Q14"/>
    <mergeCell ref="R13:R14"/>
    <mergeCell ref="A21:A22"/>
    <mergeCell ref="Q21:Q22"/>
    <mergeCell ref="A37:V37"/>
    <mergeCell ref="A1:V1"/>
    <mergeCell ref="H6:H8"/>
    <mergeCell ref="I6:K6"/>
    <mergeCell ref="L6:N6"/>
    <mergeCell ref="I7:K7"/>
    <mergeCell ref="L7:N7"/>
    <mergeCell ref="S7:S8"/>
    <mergeCell ref="T7:T8"/>
    <mergeCell ref="B7:B8"/>
    <mergeCell ref="D7:D8"/>
    <mergeCell ref="A6:A8"/>
    <mergeCell ref="B4:G4"/>
    <mergeCell ref="B5:G5"/>
    <mergeCell ref="B6:D6"/>
    <mergeCell ref="A2:V2"/>
    <mergeCell ref="A32:A33"/>
    <mergeCell ref="A34:A35"/>
    <mergeCell ref="Q18:Q19"/>
    <mergeCell ref="R18:R19"/>
    <mergeCell ref="A18:A19"/>
    <mergeCell ref="R21:R22"/>
    <mergeCell ref="A28:A31"/>
  </mergeCells>
  <conditionalFormatting sqref="G10 G18:G19">
    <cfRule type="containsText" dxfId="107" priority="137" operator="containsText" text="E">
      <formula>NOT(ISERROR(SEARCH("E",G10)))</formula>
    </cfRule>
    <cfRule type="containsText" dxfId="106" priority="138" operator="containsText" text="M">
      <formula>NOT(ISERROR(SEARCH("M",G10)))</formula>
    </cfRule>
    <cfRule type="containsText" dxfId="105" priority="139" operator="containsText" text="A">
      <formula>NOT(ISERROR(SEARCH("A",G10)))</formula>
    </cfRule>
    <cfRule type="containsText" dxfId="104" priority="140" operator="containsText" text="B">
      <formula>NOT(ISERROR(SEARCH("B",G10)))</formula>
    </cfRule>
  </conditionalFormatting>
  <conditionalFormatting sqref="G11 K11">
    <cfRule type="containsText" dxfId="103" priority="133" operator="containsText" text="E">
      <formula>NOT(ISERROR(SEARCH("E",G11)))</formula>
    </cfRule>
    <cfRule type="containsText" dxfId="102" priority="134" operator="containsText" text="M">
      <formula>NOT(ISERROR(SEARCH("M",G11)))</formula>
    </cfRule>
    <cfRule type="containsText" dxfId="101" priority="135" operator="containsText" text="A">
      <formula>NOT(ISERROR(SEARCH("A",G11)))</formula>
    </cfRule>
    <cfRule type="containsText" dxfId="100" priority="136" operator="containsText" text="B">
      <formula>NOT(ISERROR(SEARCH("B",G11)))</formula>
    </cfRule>
  </conditionalFormatting>
  <conditionalFormatting sqref="G12:G13 K12:K13">
    <cfRule type="containsText" dxfId="99" priority="129" operator="containsText" text="E">
      <formula>NOT(ISERROR(SEARCH("E",G12)))</formula>
    </cfRule>
    <cfRule type="containsText" dxfId="98" priority="130" operator="containsText" text="M">
      <formula>NOT(ISERROR(SEARCH("M",G12)))</formula>
    </cfRule>
    <cfRule type="containsText" dxfId="97" priority="131" operator="containsText" text="A">
      <formula>NOT(ISERROR(SEARCH("A",G12)))</formula>
    </cfRule>
    <cfRule type="containsText" dxfId="96" priority="132" operator="containsText" text="B">
      <formula>NOT(ISERROR(SEARCH("B",G12)))</formula>
    </cfRule>
  </conditionalFormatting>
  <conditionalFormatting sqref="G14">
    <cfRule type="containsText" dxfId="95" priority="125" operator="containsText" text="E">
      <formula>NOT(ISERROR(SEARCH("E",G14)))</formula>
    </cfRule>
    <cfRule type="containsText" dxfId="94" priority="126" operator="containsText" text="M">
      <formula>NOT(ISERROR(SEARCH("M",G14)))</formula>
    </cfRule>
    <cfRule type="containsText" dxfId="93" priority="127" operator="containsText" text="A">
      <formula>NOT(ISERROR(SEARCH("A",G14)))</formula>
    </cfRule>
    <cfRule type="containsText" dxfId="92" priority="128" operator="containsText" text="B">
      <formula>NOT(ISERROR(SEARCH("B",G14)))</formula>
    </cfRule>
  </conditionalFormatting>
  <conditionalFormatting sqref="G15">
    <cfRule type="containsText" dxfId="91" priority="121" operator="containsText" text="E">
      <formula>NOT(ISERROR(SEARCH("E",G15)))</formula>
    </cfRule>
    <cfRule type="containsText" dxfId="90" priority="122" operator="containsText" text="M">
      <formula>NOT(ISERROR(SEARCH("M",G15)))</formula>
    </cfRule>
    <cfRule type="containsText" dxfId="89" priority="123" operator="containsText" text="A">
      <formula>NOT(ISERROR(SEARCH("A",G15)))</formula>
    </cfRule>
    <cfRule type="containsText" dxfId="88" priority="124" operator="containsText" text="B">
      <formula>NOT(ISERROR(SEARCH("B",G15)))</formula>
    </cfRule>
  </conditionalFormatting>
  <conditionalFormatting sqref="G16">
    <cfRule type="containsText" dxfId="87" priority="117" operator="containsText" text="E">
      <formula>NOT(ISERROR(SEARCH("E",G16)))</formula>
    </cfRule>
    <cfRule type="containsText" dxfId="86" priority="118" operator="containsText" text="M">
      <formula>NOT(ISERROR(SEARCH("M",G16)))</formula>
    </cfRule>
    <cfRule type="containsText" dxfId="85" priority="119" operator="containsText" text="A">
      <formula>NOT(ISERROR(SEARCH("A",G16)))</formula>
    </cfRule>
    <cfRule type="containsText" dxfId="84" priority="120" operator="containsText" text="B">
      <formula>NOT(ISERROR(SEARCH("B",G16)))</formula>
    </cfRule>
  </conditionalFormatting>
  <conditionalFormatting sqref="G17">
    <cfRule type="containsText" dxfId="83" priority="113" operator="containsText" text="E">
      <formula>NOT(ISERROR(SEARCH("E",G17)))</formula>
    </cfRule>
    <cfRule type="containsText" dxfId="82" priority="114" operator="containsText" text="M">
      <formula>NOT(ISERROR(SEARCH("M",G17)))</formula>
    </cfRule>
    <cfRule type="containsText" dxfId="81" priority="115" operator="containsText" text="A">
      <formula>NOT(ISERROR(SEARCH("A",G17)))</formula>
    </cfRule>
    <cfRule type="containsText" dxfId="80" priority="116" operator="containsText" text="B">
      <formula>NOT(ISERROR(SEARCH("B",G17)))</formula>
    </cfRule>
  </conditionalFormatting>
  <conditionalFormatting sqref="G20:G21">
    <cfRule type="containsText" dxfId="79" priority="105" operator="containsText" text="E">
      <formula>NOT(ISERROR(SEARCH("E",G20)))</formula>
    </cfRule>
    <cfRule type="containsText" dxfId="78" priority="106" operator="containsText" text="M">
      <formula>NOT(ISERROR(SEARCH("M",G20)))</formula>
    </cfRule>
    <cfRule type="containsText" dxfId="77" priority="107" operator="containsText" text="A">
      <formula>NOT(ISERROR(SEARCH("A",G20)))</formula>
    </cfRule>
    <cfRule type="containsText" dxfId="76" priority="108" operator="containsText" text="B">
      <formula>NOT(ISERROR(SEARCH("B",G20)))</formula>
    </cfRule>
  </conditionalFormatting>
  <conditionalFormatting sqref="G22">
    <cfRule type="containsText" dxfId="75" priority="101" operator="containsText" text="E">
      <formula>NOT(ISERROR(SEARCH("E",G22)))</formula>
    </cfRule>
    <cfRule type="containsText" dxfId="74" priority="102" operator="containsText" text="M">
      <formula>NOT(ISERROR(SEARCH("M",G22)))</formula>
    </cfRule>
    <cfRule type="containsText" dxfId="73" priority="103" operator="containsText" text="A">
      <formula>NOT(ISERROR(SEARCH("A",G22)))</formula>
    </cfRule>
    <cfRule type="containsText" dxfId="72" priority="104" operator="containsText" text="B">
      <formula>NOT(ISERROR(SEARCH("B",G22)))</formula>
    </cfRule>
  </conditionalFormatting>
  <conditionalFormatting sqref="G23">
    <cfRule type="containsText" dxfId="71" priority="97" operator="containsText" text="E">
      <formula>NOT(ISERROR(SEARCH("E",G23)))</formula>
    </cfRule>
    <cfRule type="containsText" dxfId="70" priority="98" operator="containsText" text="M">
      <formula>NOT(ISERROR(SEARCH("M",G23)))</formula>
    </cfRule>
    <cfRule type="containsText" dxfId="69" priority="99" operator="containsText" text="A">
      <formula>NOT(ISERROR(SEARCH("A",G23)))</formula>
    </cfRule>
    <cfRule type="containsText" dxfId="68" priority="100" operator="containsText" text="B">
      <formula>NOT(ISERROR(SEARCH("B",G23)))</formula>
    </cfRule>
  </conditionalFormatting>
  <conditionalFormatting sqref="G24:G25">
    <cfRule type="containsText" dxfId="67" priority="93" operator="containsText" text="E">
      <formula>NOT(ISERROR(SEARCH("E",G24)))</formula>
    </cfRule>
    <cfRule type="containsText" dxfId="66" priority="94" operator="containsText" text="M">
      <formula>NOT(ISERROR(SEARCH("M",G24)))</formula>
    </cfRule>
    <cfRule type="containsText" dxfId="65" priority="95" operator="containsText" text="A">
      <formula>NOT(ISERROR(SEARCH("A",G24)))</formula>
    </cfRule>
    <cfRule type="containsText" dxfId="64" priority="96" operator="containsText" text="B">
      <formula>NOT(ISERROR(SEARCH("B",G24)))</formula>
    </cfRule>
  </conditionalFormatting>
  <conditionalFormatting sqref="G26:G29 K26:K29">
    <cfRule type="containsText" dxfId="63" priority="89" operator="containsText" text="E">
      <formula>NOT(ISERROR(SEARCH("E",G26)))</formula>
    </cfRule>
    <cfRule type="containsText" dxfId="62" priority="90" operator="containsText" text="M">
      <formula>NOT(ISERROR(SEARCH("M",G26)))</formula>
    </cfRule>
    <cfRule type="containsText" dxfId="61" priority="91" operator="containsText" text="A">
      <formula>NOT(ISERROR(SEARCH("A",G26)))</formula>
    </cfRule>
    <cfRule type="containsText" dxfId="60" priority="92" operator="containsText" text="B">
      <formula>NOT(ISERROR(SEARCH("B",G26)))</formula>
    </cfRule>
  </conditionalFormatting>
  <conditionalFormatting sqref="G30:G31 K30:K31">
    <cfRule type="containsText" dxfId="59" priority="85" operator="containsText" text="E">
      <formula>NOT(ISERROR(SEARCH("E",G30)))</formula>
    </cfRule>
    <cfRule type="containsText" dxfId="58" priority="86" operator="containsText" text="M">
      <formula>NOT(ISERROR(SEARCH("M",G30)))</formula>
    </cfRule>
    <cfRule type="containsText" dxfId="57" priority="87" operator="containsText" text="A">
      <formula>NOT(ISERROR(SEARCH("A",G30)))</formula>
    </cfRule>
    <cfRule type="containsText" dxfId="56" priority="88" operator="containsText" text="B">
      <formula>NOT(ISERROR(SEARCH("B",G30)))</formula>
    </cfRule>
  </conditionalFormatting>
  <conditionalFormatting sqref="G32:G33 K32:K33">
    <cfRule type="containsText" dxfId="55" priority="81" operator="containsText" text="E">
      <formula>NOT(ISERROR(SEARCH("E",G32)))</formula>
    </cfRule>
    <cfRule type="containsText" dxfId="54" priority="82" operator="containsText" text="M">
      <formula>NOT(ISERROR(SEARCH("M",G32)))</formula>
    </cfRule>
    <cfRule type="containsText" dxfId="53" priority="83" operator="containsText" text="A">
      <formula>NOT(ISERROR(SEARCH("A",G32)))</formula>
    </cfRule>
    <cfRule type="containsText" dxfId="52" priority="84" operator="containsText" text="B">
      <formula>NOT(ISERROR(SEARCH("B",G32)))</formula>
    </cfRule>
  </conditionalFormatting>
  <conditionalFormatting sqref="G34:G35 K34:K35">
    <cfRule type="containsText" dxfId="51" priority="77" operator="containsText" text="E">
      <formula>NOT(ISERROR(SEARCH("E",G34)))</formula>
    </cfRule>
    <cfRule type="containsText" dxfId="50" priority="78" operator="containsText" text="M">
      <formula>NOT(ISERROR(SEARCH("M",G34)))</formula>
    </cfRule>
    <cfRule type="containsText" dxfId="49" priority="79" operator="containsText" text="A">
      <formula>NOT(ISERROR(SEARCH("A",G34)))</formula>
    </cfRule>
    <cfRule type="containsText" dxfId="48" priority="80" operator="containsText" text="B">
      <formula>NOT(ISERROR(SEARCH("B",G34)))</formula>
    </cfRule>
  </conditionalFormatting>
  <conditionalFormatting sqref="K25">
    <cfRule type="containsText" dxfId="47" priority="65" operator="containsText" text="E">
      <formula>NOT(ISERROR(SEARCH("E",K25)))</formula>
    </cfRule>
    <cfRule type="containsText" dxfId="46" priority="66" operator="containsText" text="M">
      <formula>NOT(ISERROR(SEARCH("M",K25)))</formula>
    </cfRule>
    <cfRule type="containsText" dxfId="45" priority="67" operator="containsText" text="A">
      <formula>NOT(ISERROR(SEARCH("A",K25)))</formula>
    </cfRule>
    <cfRule type="containsText" dxfId="44" priority="68" operator="containsText" text="B">
      <formula>NOT(ISERROR(SEARCH("B",K25)))</formula>
    </cfRule>
  </conditionalFormatting>
  <conditionalFormatting sqref="K24">
    <cfRule type="containsText" dxfId="43" priority="61" operator="containsText" text="E">
      <formula>NOT(ISERROR(SEARCH("E",K24)))</formula>
    </cfRule>
    <cfRule type="containsText" dxfId="42" priority="62" operator="containsText" text="M">
      <formula>NOT(ISERROR(SEARCH("M",K24)))</formula>
    </cfRule>
    <cfRule type="containsText" dxfId="41" priority="63" operator="containsText" text="A">
      <formula>NOT(ISERROR(SEARCH("A",K24)))</formula>
    </cfRule>
    <cfRule type="containsText" dxfId="40" priority="64" operator="containsText" text="B">
      <formula>NOT(ISERROR(SEARCH("B",K24)))</formula>
    </cfRule>
  </conditionalFormatting>
  <conditionalFormatting sqref="K23">
    <cfRule type="containsText" dxfId="39" priority="57" operator="containsText" text="E">
      <formula>NOT(ISERROR(SEARCH("E",K23)))</formula>
    </cfRule>
    <cfRule type="containsText" dxfId="38" priority="58" operator="containsText" text="M">
      <formula>NOT(ISERROR(SEARCH("M",K23)))</formula>
    </cfRule>
    <cfRule type="containsText" dxfId="37" priority="59" operator="containsText" text="A">
      <formula>NOT(ISERROR(SEARCH("A",K23)))</formula>
    </cfRule>
    <cfRule type="containsText" dxfId="36" priority="60" operator="containsText" text="B">
      <formula>NOT(ISERROR(SEARCH("B",K23)))</formula>
    </cfRule>
  </conditionalFormatting>
  <conditionalFormatting sqref="K22">
    <cfRule type="containsText" dxfId="35" priority="53" operator="containsText" text="E">
      <formula>NOT(ISERROR(SEARCH("E",K22)))</formula>
    </cfRule>
    <cfRule type="containsText" dxfId="34" priority="54" operator="containsText" text="M">
      <formula>NOT(ISERROR(SEARCH("M",K22)))</formula>
    </cfRule>
    <cfRule type="containsText" dxfId="33" priority="55" operator="containsText" text="A">
      <formula>NOT(ISERROR(SEARCH("A",K22)))</formula>
    </cfRule>
    <cfRule type="containsText" dxfId="32" priority="56" operator="containsText" text="B">
      <formula>NOT(ISERROR(SEARCH("B",K22)))</formula>
    </cfRule>
  </conditionalFormatting>
  <conditionalFormatting sqref="K20:K21">
    <cfRule type="containsText" dxfId="31" priority="49" operator="containsText" text="E">
      <formula>NOT(ISERROR(SEARCH("E",K20)))</formula>
    </cfRule>
    <cfRule type="containsText" dxfId="30" priority="50" operator="containsText" text="M">
      <formula>NOT(ISERROR(SEARCH("M",K20)))</formula>
    </cfRule>
    <cfRule type="containsText" dxfId="29" priority="51" operator="containsText" text="A">
      <formula>NOT(ISERROR(SEARCH("A",K20)))</formula>
    </cfRule>
    <cfRule type="containsText" dxfId="28" priority="52" operator="containsText" text="B">
      <formula>NOT(ISERROR(SEARCH("B",K20)))</formula>
    </cfRule>
  </conditionalFormatting>
  <conditionalFormatting sqref="K19">
    <cfRule type="containsText" dxfId="27" priority="41" operator="containsText" text="E">
      <formula>NOT(ISERROR(SEARCH("E",K19)))</formula>
    </cfRule>
    <cfRule type="containsText" dxfId="26" priority="42" operator="containsText" text="M">
      <formula>NOT(ISERROR(SEARCH("M",K19)))</formula>
    </cfRule>
    <cfRule type="containsText" dxfId="25" priority="43" operator="containsText" text="A">
      <formula>NOT(ISERROR(SEARCH("A",K19)))</formula>
    </cfRule>
    <cfRule type="containsText" dxfId="24" priority="44" operator="containsText" text="B">
      <formula>NOT(ISERROR(SEARCH("B",K19)))</formula>
    </cfRule>
  </conditionalFormatting>
  <conditionalFormatting sqref="K18">
    <cfRule type="containsText" dxfId="23" priority="37" operator="containsText" text="E">
      <formula>NOT(ISERROR(SEARCH("E",K18)))</formula>
    </cfRule>
    <cfRule type="containsText" dxfId="22" priority="38" operator="containsText" text="M">
      <formula>NOT(ISERROR(SEARCH("M",K18)))</formula>
    </cfRule>
    <cfRule type="containsText" dxfId="21" priority="39" operator="containsText" text="A">
      <formula>NOT(ISERROR(SEARCH("A",K18)))</formula>
    </cfRule>
    <cfRule type="containsText" dxfId="20" priority="40" operator="containsText" text="B">
      <formula>NOT(ISERROR(SEARCH("B",K18)))</formula>
    </cfRule>
  </conditionalFormatting>
  <conditionalFormatting sqref="K17">
    <cfRule type="containsText" dxfId="19" priority="29" operator="containsText" text="E">
      <formula>NOT(ISERROR(SEARCH("E",K17)))</formula>
    </cfRule>
    <cfRule type="containsText" dxfId="18" priority="30" operator="containsText" text="M">
      <formula>NOT(ISERROR(SEARCH("M",K17)))</formula>
    </cfRule>
    <cfRule type="containsText" dxfId="17" priority="31" operator="containsText" text="A">
      <formula>NOT(ISERROR(SEARCH("A",K17)))</formula>
    </cfRule>
    <cfRule type="containsText" dxfId="16" priority="32" operator="containsText" text="B">
      <formula>NOT(ISERROR(SEARCH("B",K17)))</formula>
    </cfRule>
  </conditionalFormatting>
  <conditionalFormatting sqref="K16">
    <cfRule type="containsText" dxfId="15" priority="25" operator="containsText" text="E">
      <formula>NOT(ISERROR(SEARCH("E",K16)))</formula>
    </cfRule>
    <cfRule type="containsText" dxfId="14" priority="26" operator="containsText" text="M">
      <formula>NOT(ISERROR(SEARCH("M",K16)))</formula>
    </cfRule>
    <cfRule type="containsText" dxfId="13" priority="27" operator="containsText" text="A">
      <formula>NOT(ISERROR(SEARCH("A",K16)))</formula>
    </cfRule>
    <cfRule type="containsText" dxfId="12" priority="28" operator="containsText" text="B">
      <formula>NOT(ISERROR(SEARCH("B",K16)))</formula>
    </cfRule>
  </conditionalFormatting>
  <conditionalFormatting sqref="K15">
    <cfRule type="containsText" dxfId="11" priority="21" operator="containsText" text="E">
      <formula>NOT(ISERROR(SEARCH("E",K15)))</formula>
    </cfRule>
    <cfRule type="containsText" dxfId="10" priority="22" operator="containsText" text="M">
      <formula>NOT(ISERROR(SEARCH("M",K15)))</formula>
    </cfRule>
    <cfRule type="containsText" dxfId="9" priority="23" operator="containsText" text="A">
      <formula>NOT(ISERROR(SEARCH("A",K15)))</formula>
    </cfRule>
    <cfRule type="containsText" dxfId="8" priority="24" operator="containsText" text="B">
      <formula>NOT(ISERROR(SEARCH("B",K15)))</formula>
    </cfRule>
  </conditionalFormatting>
  <conditionalFormatting sqref="K14">
    <cfRule type="containsText" dxfId="7" priority="17" operator="containsText" text="E">
      <formula>NOT(ISERROR(SEARCH("E",K14)))</formula>
    </cfRule>
    <cfRule type="containsText" dxfId="6" priority="18" operator="containsText" text="M">
      <formula>NOT(ISERROR(SEARCH("M",K14)))</formula>
    </cfRule>
    <cfRule type="containsText" dxfId="5" priority="19" operator="containsText" text="A">
      <formula>NOT(ISERROR(SEARCH("A",K14)))</formula>
    </cfRule>
    <cfRule type="containsText" dxfId="4" priority="20" operator="containsText" text="B">
      <formula>NOT(ISERROR(SEARCH("B",K14)))</formula>
    </cfRule>
  </conditionalFormatting>
  <conditionalFormatting sqref="K10">
    <cfRule type="containsText" dxfId="3" priority="13" operator="containsText" text="E">
      <formula>NOT(ISERROR(SEARCH("E",K10)))</formula>
    </cfRule>
    <cfRule type="containsText" dxfId="2" priority="14" operator="containsText" text="M">
      <formula>NOT(ISERROR(SEARCH("M",K10)))</formula>
    </cfRule>
    <cfRule type="containsText" dxfId="1" priority="15" operator="containsText" text="A">
      <formula>NOT(ISERROR(SEARCH("A",K10)))</formula>
    </cfRule>
    <cfRule type="containsText" dxfId="0" priority="16" operator="containsText" text="B">
      <formula>NOT(ISERROR(SEARCH("B",K10)))</formula>
    </cfRule>
  </conditionalFormatting>
  <dataValidations disablePrompts="1" count="2">
    <dataValidation type="date" allowBlank="1" showInputMessage="1" showErrorMessage="1" error="Fecha fuera del Periodo de Evaluacion" prompt="Colocar Fecha Año/Mes/Dia - 2015/01/01" sqref="V983026:V983043 JC983026:JD983043 SY983026:SZ983043 ACU983026:ACV983043 AMQ983026:AMR983043 AWM983026:AWN983043 BGI983026:BGJ983043 BQE983026:BQF983043 CAA983026:CAB983043 CJW983026:CJX983043 CTS983026:CTT983043 DDO983026:DDP983043 DNK983026:DNL983043 DXG983026:DXH983043 EHC983026:EHD983043 EQY983026:EQZ983043 FAU983026:FAV983043 FKQ983026:FKR983043 FUM983026:FUN983043 GEI983026:GEJ983043 GOE983026:GOF983043 GYA983026:GYB983043 HHW983026:HHX983043 HRS983026:HRT983043 IBO983026:IBP983043 ILK983026:ILL983043 IVG983026:IVH983043 JFC983026:JFD983043 JOY983026:JOZ983043 JYU983026:JYV983043 KIQ983026:KIR983043 KSM983026:KSN983043 LCI983026:LCJ983043 LME983026:LMF983043 LWA983026:LWB983043 MFW983026:MFX983043 MPS983026:MPT983043 MZO983026:MZP983043 NJK983026:NJL983043 NTG983026:NTH983043 ODC983026:ODD983043 OMY983026:OMZ983043 OWU983026:OWV983043 PGQ983026:PGR983043 PQM983026:PQN983043 QAI983026:QAJ983043 QKE983026:QKF983043 QUA983026:QUB983043 RDW983026:RDX983043 RNS983026:RNT983043 RXO983026:RXP983043 SHK983026:SHL983043 SRG983026:SRH983043 TBC983026:TBD983043 TKY983026:TKZ983043 TUU983026:TUV983043 UEQ983026:UER983043 UOM983026:UON983043 UYI983026:UYJ983043 VIE983026:VIF983043 VSA983026:VSB983043 WBW983026:WBX983043 WLS983026:WLT983043 WVO983026:WVP983043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V65522:V65539 JC65522:JD65539 SY65522:SZ65539 ACU65522:ACV65539 AMQ65522:AMR65539 AWM65522:AWN65539 BGI65522:BGJ65539 BQE65522:BQF65539 CAA65522:CAB65539 CJW65522:CJX65539 CTS65522:CTT65539 DDO65522:DDP65539 DNK65522:DNL65539 DXG65522:DXH65539 EHC65522:EHD65539 EQY65522:EQZ65539 FAU65522:FAV65539 FKQ65522:FKR65539 FUM65522:FUN65539 GEI65522:GEJ65539 GOE65522:GOF65539 GYA65522:GYB65539 HHW65522:HHX65539 HRS65522:HRT65539 IBO65522:IBP65539 ILK65522:ILL65539 IVG65522:IVH65539 JFC65522:JFD65539 JOY65522:JOZ65539 JYU65522:JYV65539 KIQ65522:KIR65539 KSM65522:KSN65539 LCI65522:LCJ65539 LME65522:LMF65539 LWA65522:LWB65539 MFW65522:MFX65539 MPS65522:MPT65539 MZO65522:MZP65539 NJK65522:NJL65539 NTG65522:NTH65539 ODC65522:ODD65539 OMY65522:OMZ65539 OWU65522:OWV65539 PGQ65522:PGR65539 PQM65522:PQN65539 QAI65522:QAJ65539 QKE65522:QKF65539 QUA65522:QUB65539 RDW65522:RDX65539 RNS65522:RNT65539 RXO65522:RXP65539 SHK65522:SHL65539 SRG65522:SRH65539 TBC65522:TBD65539 TKY65522:TKZ65539 TUU65522:TUV65539 UEQ65522:UER65539 UOM65522:UON65539 UYI65522:UYJ65539 VIE65522:VIF65539 VSA65522:VSB65539 WBW65522:WBX65539 WLS65522:WLT65539 WVO65522:WVP65539 V131058:V131075 JC131058:JD131075 SY131058:SZ131075 ACU131058:ACV131075 AMQ131058:AMR131075 AWM131058:AWN131075 BGI131058:BGJ131075 BQE131058:BQF131075 CAA131058:CAB131075 CJW131058:CJX131075 CTS131058:CTT131075 DDO131058:DDP131075 DNK131058:DNL131075 DXG131058:DXH131075 EHC131058:EHD131075 EQY131058:EQZ131075 FAU131058:FAV131075 FKQ131058:FKR131075 FUM131058:FUN131075 GEI131058:GEJ131075 GOE131058:GOF131075 GYA131058:GYB131075 HHW131058:HHX131075 HRS131058:HRT131075 IBO131058:IBP131075 ILK131058:ILL131075 IVG131058:IVH131075 JFC131058:JFD131075 JOY131058:JOZ131075 JYU131058:JYV131075 KIQ131058:KIR131075 KSM131058:KSN131075 LCI131058:LCJ131075 LME131058:LMF131075 LWA131058:LWB131075 MFW131058:MFX131075 MPS131058:MPT131075 MZO131058:MZP131075 NJK131058:NJL131075 NTG131058:NTH131075 ODC131058:ODD131075 OMY131058:OMZ131075 OWU131058:OWV131075 PGQ131058:PGR131075 PQM131058:PQN131075 QAI131058:QAJ131075 QKE131058:QKF131075 QUA131058:QUB131075 RDW131058:RDX131075 RNS131058:RNT131075 RXO131058:RXP131075 SHK131058:SHL131075 SRG131058:SRH131075 TBC131058:TBD131075 TKY131058:TKZ131075 TUU131058:TUV131075 UEQ131058:UER131075 UOM131058:UON131075 UYI131058:UYJ131075 VIE131058:VIF131075 VSA131058:VSB131075 WBW131058:WBX131075 WLS131058:WLT131075 WVO131058:WVP131075 V196594:V196611 JC196594:JD196611 SY196594:SZ196611 ACU196594:ACV196611 AMQ196594:AMR196611 AWM196594:AWN196611 BGI196594:BGJ196611 BQE196594:BQF196611 CAA196594:CAB196611 CJW196594:CJX196611 CTS196594:CTT196611 DDO196594:DDP196611 DNK196594:DNL196611 DXG196594:DXH196611 EHC196594:EHD196611 EQY196594:EQZ196611 FAU196594:FAV196611 FKQ196594:FKR196611 FUM196594:FUN196611 GEI196594:GEJ196611 GOE196594:GOF196611 GYA196594:GYB196611 HHW196594:HHX196611 HRS196594:HRT196611 IBO196594:IBP196611 ILK196594:ILL196611 IVG196594:IVH196611 JFC196594:JFD196611 JOY196594:JOZ196611 JYU196594:JYV196611 KIQ196594:KIR196611 KSM196594:KSN196611 LCI196594:LCJ196611 LME196594:LMF196611 LWA196594:LWB196611 MFW196594:MFX196611 MPS196594:MPT196611 MZO196594:MZP196611 NJK196594:NJL196611 NTG196594:NTH196611 ODC196594:ODD196611 OMY196594:OMZ196611 OWU196594:OWV196611 PGQ196594:PGR196611 PQM196594:PQN196611 QAI196594:QAJ196611 QKE196594:QKF196611 QUA196594:QUB196611 RDW196594:RDX196611 RNS196594:RNT196611 RXO196594:RXP196611 SHK196594:SHL196611 SRG196594:SRH196611 TBC196594:TBD196611 TKY196594:TKZ196611 TUU196594:TUV196611 UEQ196594:UER196611 UOM196594:UON196611 UYI196594:UYJ196611 VIE196594:VIF196611 VSA196594:VSB196611 WBW196594:WBX196611 WLS196594:WLT196611 WVO196594:WVP196611 V262130:V262147 JC262130:JD262147 SY262130:SZ262147 ACU262130:ACV262147 AMQ262130:AMR262147 AWM262130:AWN262147 BGI262130:BGJ262147 BQE262130:BQF262147 CAA262130:CAB262147 CJW262130:CJX262147 CTS262130:CTT262147 DDO262130:DDP262147 DNK262130:DNL262147 DXG262130:DXH262147 EHC262130:EHD262147 EQY262130:EQZ262147 FAU262130:FAV262147 FKQ262130:FKR262147 FUM262130:FUN262147 GEI262130:GEJ262147 GOE262130:GOF262147 GYA262130:GYB262147 HHW262130:HHX262147 HRS262130:HRT262147 IBO262130:IBP262147 ILK262130:ILL262147 IVG262130:IVH262147 JFC262130:JFD262147 JOY262130:JOZ262147 JYU262130:JYV262147 KIQ262130:KIR262147 KSM262130:KSN262147 LCI262130:LCJ262147 LME262130:LMF262147 LWA262130:LWB262147 MFW262130:MFX262147 MPS262130:MPT262147 MZO262130:MZP262147 NJK262130:NJL262147 NTG262130:NTH262147 ODC262130:ODD262147 OMY262130:OMZ262147 OWU262130:OWV262147 PGQ262130:PGR262147 PQM262130:PQN262147 QAI262130:QAJ262147 QKE262130:QKF262147 QUA262130:QUB262147 RDW262130:RDX262147 RNS262130:RNT262147 RXO262130:RXP262147 SHK262130:SHL262147 SRG262130:SRH262147 TBC262130:TBD262147 TKY262130:TKZ262147 TUU262130:TUV262147 UEQ262130:UER262147 UOM262130:UON262147 UYI262130:UYJ262147 VIE262130:VIF262147 VSA262130:VSB262147 WBW262130:WBX262147 WLS262130:WLT262147 WVO262130:WVP262147 V327666:V327683 JC327666:JD327683 SY327666:SZ327683 ACU327666:ACV327683 AMQ327666:AMR327683 AWM327666:AWN327683 BGI327666:BGJ327683 BQE327666:BQF327683 CAA327666:CAB327683 CJW327666:CJX327683 CTS327666:CTT327683 DDO327666:DDP327683 DNK327666:DNL327683 DXG327666:DXH327683 EHC327666:EHD327683 EQY327666:EQZ327683 FAU327666:FAV327683 FKQ327666:FKR327683 FUM327666:FUN327683 GEI327666:GEJ327683 GOE327666:GOF327683 GYA327666:GYB327683 HHW327666:HHX327683 HRS327666:HRT327683 IBO327666:IBP327683 ILK327666:ILL327683 IVG327666:IVH327683 JFC327666:JFD327683 JOY327666:JOZ327683 JYU327666:JYV327683 KIQ327666:KIR327683 KSM327666:KSN327683 LCI327666:LCJ327683 LME327666:LMF327683 LWA327666:LWB327683 MFW327666:MFX327683 MPS327666:MPT327683 MZO327666:MZP327683 NJK327666:NJL327683 NTG327666:NTH327683 ODC327666:ODD327683 OMY327666:OMZ327683 OWU327666:OWV327683 PGQ327666:PGR327683 PQM327666:PQN327683 QAI327666:QAJ327683 QKE327666:QKF327683 QUA327666:QUB327683 RDW327666:RDX327683 RNS327666:RNT327683 RXO327666:RXP327683 SHK327666:SHL327683 SRG327666:SRH327683 TBC327666:TBD327683 TKY327666:TKZ327683 TUU327666:TUV327683 UEQ327666:UER327683 UOM327666:UON327683 UYI327666:UYJ327683 VIE327666:VIF327683 VSA327666:VSB327683 WBW327666:WBX327683 WLS327666:WLT327683 WVO327666:WVP327683 V393202:V393219 JC393202:JD393219 SY393202:SZ393219 ACU393202:ACV393219 AMQ393202:AMR393219 AWM393202:AWN393219 BGI393202:BGJ393219 BQE393202:BQF393219 CAA393202:CAB393219 CJW393202:CJX393219 CTS393202:CTT393219 DDO393202:DDP393219 DNK393202:DNL393219 DXG393202:DXH393219 EHC393202:EHD393219 EQY393202:EQZ393219 FAU393202:FAV393219 FKQ393202:FKR393219 FUM393202:FUN393219 GEI393202:GEJ393219 GOE393202:GOF393219 GYA393202:GYB393219 HHW393202:HHX393219 HRS393202:HRT393219 IBO393202:IBP393219 ILK393202:ILL393219 IVG393202:IVH393219 JFC393202:JFD393219 JOY393202:JOZ393219 JYU393202:JYV393219 KIQ393202:KIR393219 KSM393202:KSN393219 LCI393202:LCJ393219 LME393202:LMF393219 LWA393202:LWB393219 MFW393202:MFX393219 MPS393202:MPT393219 MZO393202:MZP393219 NJK393202:NJL393219 NTG393202:NTH393219 ODC393202:ODD393219 OMY393202:OMZ393219 OWU393202:OWV393219 PGQ393202:PGR393219 PQM393202:PQN393219 QAI393202:QAJ393219 QKE393202:QKF393219 QUA393202:QUB393219 RDW393202:RDX393219 RNS393202:RNT393219 RXO393202:RXP393219 SHK393202:SHL393219 SRG393202:SRH393219 TBC393202:TBD393219 TKY393202:TKZ393219 TUU393202:TUV393219 UEQ393202:UER393219 UOM393202:UON393219 UYI393202:UYJ393219 VIE393202:VIF393219 VSA393202:VSB393219 WBW393202:WBX393219 WLS393202:WLT393219 WVO393202:WVP393219 V458738:V458755 JC458738:JD458755 SY458738:SZ458755 ACU458738:ACV458755 AMQ458738:AMR458755 AWM458738:AWN458755 BGI458738:BGJ458755 BQE458738:BQF458755 CAA458738:CAB458755 CJW458738:CJX458755 CTS458738:CTT458755 DDO458738:DDP458755 DNK458738:DNL458755 DXG458738:DXH458755 EHC458738:EHD458755 EQY458738:EQZ458755 FAU458738:FAV458755 FKQ458738:FKR458755 FUM458738:FUN458755 GEI458738:GEJ458755 GOE458738:GOF458755 GYA458738:GYB458755 HHW458738:HHX458755 HRS458738:HRT458755 IBO458738:IBP458755 ILK458738:ILL458755 IVG458738:IVH458755 JFC458738:JFD458755 JOY458738:JOZ458755 JYU458738:JYV458755 KIQ458738:KIR458755 KSM458738:KSN458755 LCI458738:LCJ458755 LME458738:LMF458755 LWA458738:LWB458755 MFW458738:MFX458755 MPS458738:MPT458755 MZO458738:MZP458755 NJK458738:NJL458755 NTG458738:NTH458755 ODC458738:ODD458755 OMY458738:OMZ458755 OWU458738:OWV458755 PGQ458738:PGR458755 PQM458738:PQN458755 QAI458738:QAJ458755 QKE458738:QKF458755 QUA458738:QUB458755 RDW458738:RDX458755 RNS458738:RNT458755 RXO458738:RXP458755 SHK458738:SHL458755 SRG458738:SRH458755 TBC458738:TBD458755 TKY458738:TKZ458755 TUU458738:TUV458755 UEQ458738:UER458755 UOM458738:UON458755 UYI458738:UYJ458755 VIE458738:VIF458755 VSA458738:VSB458755 WBW458738:WBX458755 WLS458738:WLT458755 WVO458738:WVP458755 V524274:V524291 JC524274:JD524291 SY524274:SZ524291 ACU524274:ACV524291 AMQ524274:AMR524291 AWM524274:AWN524291 BGI524274:BGJ524291 BQE524274:BQF524291 CAA524274:CAB524291 CJW524274:CJX524291 CTS524274:CTT524291 DDO524274:DDP524291 DNK524274:DNL524291 DXG524274:DXH524291 EHC524274:EHD524291 EQY524274:EQZ524291 FAU524274:FAV524291 FKQ524274:FKR524291 FUM524274:FUN524291 GEI524274:GEJ524291 GOE524274:GOF524291 GYA524274:GYB524291 HHW524274:HHX524291 HRS524274:HRT524291 IBO524274:IBP524291 ILK524274:ILL524291 IVG524274:IVH524291 JFC524274:JFD524291 JOY524274:JOZ524291 JYU524274:JYV524291 KIQ524274:KIR524291 KSM524274:KSN524291 LCI524274:LCJ524291 LME524274:LMF524291 LWA524274:LWB524291 MFW524274:MFX524291 MPS524274:MPT524291 MZO524274:MZP524291 NJK524274:NJL524291 NTG524274:NTH524291 ODC524274:ODD524291 OMY524274:OMZ524291 OWU524274:OWV524291 PGQ524274:PGR524291 PQM524274:PQN524291 QAI524274:QAJ524291 QKE524274:QKF524291 QUA524274:QUB524291 RDW524274:RDX524291 RNS524274:RNT524291 RXO524274:RXP524291 SHK524274:SHL524291 SRG524274:SRH524291 TBC524274:TBD524291 TKY524274:TKZ524291 TUU524274:TUV524291 UEQ524274:UER524291 UOM524274:UON524291 UYI524274:UYJ524291 VIE524274:VIF524291 VSA524274:VSB524291 WBW524274:WBX524291 WLS524274:WLT524291 WVO524274:WVP524291 V589810:V589827 JC589810:JD589827 SY589810:SZ589827 ACU589810:ACV589827 AMQ589810:AMR589827 AWM589810:AWN589827 BGI589810:BGJ589827 BQE589810:BQF589827 CAA589810:CAB589827 CJW589810:CJX589827 CTS589810:CTT589827 DDO589810:DDP589827 DNK589810:DNL589827 DXG589810:DXH589827 EHC589810:EHD589827 EQY589810:EQZ589827 FAU589810:FAV589827 FKQ589810:FKR589827 FUM589810:FUN589827 GEI589810:GEJ589827 GOE589810:GOF589827 GYA589810:GYB589827 HHW589810:HHX589827 HRS589810:HRT589827 IBO589810:IBP589827 ILK589810:ILL589827 IVG589810:IVH589827 JFC589810:JFD589827 JOY589810:JOZ589827 JYU589810:JYV589827 KIQ589810:KIR589827 KSM589810:KSN589827 LCI589810:LCJ589827 LME589810:LMF589827 LWA589810:LWB589827 MFW589810:MFX589827 MPS589810:MPT589827 MZO589810:MZP589827 NJK589810:NJL589827 NTG589810:NTH589827 ODC589810:ODD589827 OMY589810:OMZ589827 OWU589810:OWV589827 PGQ589810:PGR589827 PQM589810:PQN589827 QAI589810:QAJ589827 QKE589810:QKF589827 QUA589810:QUB589827 RDW589810:RDX589827 RNS589810:RNT589827 RXO589810:RXP589827 SHK589810:SHL589827 SRG589810:SRH589827 TBC589810:TBD589827 TKY589810:TKZ589827 TUU589810:TUV589827 UEQ589810:UER589827 UOM589810:UON589827 UYI589810:UYJ589827 VIE589810:VIF589827 VSA589810:VSB589827 WBW589810:WBX589827 WLS589810:WLT589827 WVO589810:WVP589827 V655346:V655363 JC655346:JD655363 SY655346:SZ655363 ACU655346:ACV655363 AMQ655346:AMR655363 AWM655346:AWN655363 BGI655346:BGJ655363 BQE655346:BQF655363 CAA655346:CAB655363 CJW655346:CJX655363 CTS655346:CTT655363 DDO655346:DDP655363 DNK655346:DNL655363 DXG655346:DXH655363 EHC655346:EHD655363 EQY655346:EQZ655363 FAU655346:FAV655363 FKQ655346:FKR655363 FUM655346:FUN655363 GEI655346:GEJ655363 GOE655346:GOF655363 GYA655346:GYB655363 HHW655346:HHX655363 HRS655346:HRT655363 IBO655346:IBP655363 ILK655346:ILL655363 IVG655346:IVH655363 JFC655346:JFD655363 JOY655346:JOZ655363 JYU655346:JYV655363 KIQ655346:KIR655363 KSM655346:KSN655363 LCI655346:LCJ655363 LME655346:LMF655363 LWA655346:LWB655363 MFW655346:MFX655363 MPS655346:MPT655363 MZO655346:MZP655363 NJK655346:NJL655363 NTG655346:NTH655363 ODC655346:ODD655363 OMY655346:OMZ655363 OWU655346:OWV655363 PGQ655346:PGR655363 PQM655346:PQN655363 QAI655346:QAJ655363 QKE655346:QKF655363 QUA655346:QUB655363 RDW655346:RDX655363 RNS655346:RNT655363 RXO655346:RXP655363 SHK655346:SHL655363 SRG655346:SRH655363 TBC655346:TBD655363 TKY655346:TKZ655363 TUU655346:TUV655363 UEQ655346:UER655363 UOM655346:UON655363 UYI655346:UYJ655363 VIE655346:VIF655363 VSA655346:VSB655363 WBW655346:WBX655363 WLS655346:WLT655363 WVO655346:WVP655363 V720882:V720899 JC720882:JD720899 SY720882:SZ720899 ACU720882:ACV720899 AMQ720882:AMR720899 AWM720882:AWN720899 BGI720882:BGJ720899 BQE720882:BQF720899 CAA720882:CAB720899 CJW720882:CJX720899 CTS720882:CTT720899 DDO720882:DDP720899 DNK720882:DNL720899 DXG720882:DXH720899 EHC720882:EHD720899 EQY720882:EQZ720899 FAU720882:FAV720899 FKQ720882:FKR720899 FUM720882:FUN720899 GEI720882:GEJ720899 GOE720882:GOF720899 GYA720882:GYB720899 HHW720882:HHX720899 HRS720882:HRT720899 IBO720882:IBP720899 ILK720882:ILL720899 IVG720882:IVH720899 JFC720882:JFD720899 JOY720882:JOZ720899 JYU720882:JYV720899 KIQ720882:KIR720899 KSM720882:KSN720899 LCI720882:LCJ720899 LME720882:LMF720899 LWA720882:LWB720899 MFW720882:MFX720899 MPS720882:MPT720899 MZO720882:MZP720899 NJK720882:NJL720899 NTG720882:NTH720899 ODC720882:ODD720899 OMY720882:OMZ720899 OWU720882:OWV720899 PGQ720882:PGR720899 PQM720882:PQN720899 QAI720882:QAJ720899 QKE720882:QKF720899 QUA720882:QUB720899 RDW720882:RDX720899 RNS720882:RNT720899 RXO720882:RXP720899 SHK720882:SHL720899 SRG720882:SRH720899 TBC720882:TBD720899 TKY720882:TKZ720899 TUU720882:TUV720899 UEQ720882:UER720899 UOM720882:UON720899 UYI720882:UYJ720899 VIE720882:VIF720899 VSA720882:VSB720899 WBW720882:WBX720899 WLS720882:WLT720899 WVO720882:WVP720899 V786418:V786435 JC786418:JD786435 SY786418:SZ786435 ACU786418:ACV786435 AMQ786418:AMR786435 AWM786418:AWN786435 BGI786418:BGJ786435 BQE786418:BQF786435 CAA786418:CAB786435 CJW786418:CJX786435 CTS786418:CTT786435 DDO786418:DDP786435 DNK786418:DNL786435 DXG786418:DXH786435 EHC786418:EHD786435 EQY786418:EQZ786435 FAU786418:FAV786435 FKQ786418:FKR786435 FUM786418:FUN786435 GEI786418:GEJ786435 GOE786418:GOF786435 GYA786418:GYB786435 HHW786418:HHX786435 HRS786418:HRT786435 IBO786418:IBP786435 ILK786418:ILL786435 IVG786418:IVH786435 JFC786418:JFD786435 JOY786418:JOZ786435 JYU786418:JYV786435 KIQ786418:KIR786435 KSM786418:KSN786435 LCI786418:LCJ786435 LME786418:LMF786435 LWA786418:LWB786435 MFW786418:MFX786435 MPS786418:MPT786435 MZO786418:MZP786435 NJK786418:NJL786435 NTG786418:NTH786435 ODC786418:ODD786435 OMY786418:OMZ786435 OWU786418:OWV786435 PGQ786418:PGR786435 PQM786418:PQN786435 QAI786418:QAJ786435 QKE786418:QKF786435 QUA786418:QUB786435 RDW786418:RDX786435 RNS786418:RNT786435 RXO786418:RXP786435 SHK786418:SHL786435 SRG786418:SRH786435 TBC786418:TBD786435 TKY786418:TKZ786435 TUU786418:TUV786435 UEQ786418:UER786435 UOM786418:UON786435 UYI786418:UYJ786435 VIE786418:VIF786435 VSA786418:VSB786435 WBW786418:WBX786435 WLS786418:WLT786435 WVO786418:WVP786435 V851954:V851971 JC851954:JD851971 SY851954:SZ851971 ACU851954:ACV851971 AMQ851954:AMR851971 AWM851954:AWN851971 BGI851954:BGJ851971 BQE851954:BQF851971 CAA851954:CAB851971 CJW851954:CJX851971 CTS851954:CTT851971 DDO851954:DDP851971 DNK851954:DNL851971 DXG851954:DXH851971 EHC851954:EHD851971 EQY851954:EQZ851971 FAU851954:FAV851971 FKQ851954:FKR851971 FUM851954:FUN851971 GEI851954:GEJ851971 GOE851954:GOF851971 GYA851954:GYB851971 HHW851954:HHX851971 HRS851954:HRT851971 IBO851954:IBP851971 ILK851954:ILL851971 IVG851954:IVH851971 JFC851954:JFD851971 JOY851954:JOZ851971 JYU851954:JYV851971 KIQ851954:KIR851971 KSM851954:KSN851971 LCI851954:LCJ851971 LME851954:LMF851971 LWA851954:LWB851971 MFW851954:MFX851971 MPS851954:MPT851971 MZO851954:MZP851971 NJK851954:NJL851971 NTG851954:NTH851971 ODC851954:ODD851971 OMY851954:OMZ851971 OWU851954:OWV851971 PGQ851954:PGR851971 PQM851954:PQN851971 QAI851954:QAJ851971 QKE851954:QKF851971 QUA851954:QUB851971 RDW851954:RDX851971 RNS851954:RNT851971 RXO851954:RXP851971 SHK851954:SHL851971 SRG851954:SRH851971 TBC851954:TBD851971 TKY851954:TKZ851971 TUU851954:TUV851971 UEQ851954:UER851971 UOM851954:UON851971 UYI851954:UYJ851971 VIE851954:VIF851971 VSA851954:VSB851971 WBW851954:WBX851971 WLS851954:WLT851971 WVO851954:WVP851971 V917490:V917507 JC917490:JD917507 SY917490:SZ917507 ACU917490:ACV917507 AMQ917490:AMR917507 AWM917490:AWN917507 BGI917490:BGJ917507 BQE917490:BQF917507 CAA917490:CAB917507 CJW917490:CJX917507 CTS917490:CTT917507 DDO917490:DDP917507 DNK917490:DNL917507 DXG917490:DXH917507 EHC917490:EHD917507 EQY917490:EQZ917507 FAU917490:FAV917507 FKQ917490:FKR917507 FUM917490:FUN917507 GEI917490:GEJ917507 GOE917490:GOF917507 GYA917490:GYB917507 HHW917490:HHX917507 HRS917490:HRT917507 IBO917490:IBP917507 ILK917490:ILL917507 IVG917490:IVH917507 JFC917490:JFD917507 JOY917490:JOZ917507 JYU917490:JYV917507 KIQ917490:KIR917507 KSM917490:KSN917507 LCI917490:LCJ917507 LME917490:LMF917507 LWA917490:LWB917507 MFW917490:MFX917507 MPS917490:MPT917507 MZO917490:MZP917507 NJK917490:NJL917507 NTG917490:NTH917507 ODC917490:ODD917507 OMY917490:OMZ917507 OWU917490:OWV917507 PGQ917490:PGR917507 PQM917490:PQN917507 QAI917490:QAJ917507 QKE917490:QKF917507 QUA917490:QUB917507 RDW917490:RDX917507 RNS917490:RNT917507 RXO917490:RXP917507 SHK917490:SHL917507 SRG917490:SRH917507 TBC917490:TBD917507 TKY917490:TKZ917507 TUU917490:TUV917507 UEQ917490:UER917507 UOM917490:UON917507 UYI917490:UYJ917507 VIE917490:VIF917507 VSA917490:VSB917507 WBW917490:WBX917507 WLS917490:WLT917507 WVO917490:WVP917507">
      <formula1>42370</formula1>
      <formula2>42735</formula2>
    </dataValidation>
    <dataValidation type="list" allowBlank="1" showInputMessage="1" showErrorMessage="1" sqref="M983044:R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M65540:R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M131076:R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M196612:R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M262148:R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M327684:R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M393220:R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M458756:R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M524292:R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M589828:R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M655364:R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M720900:R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M786436:R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M851972:R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M917508:R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formula1>#REF!</formula1>
    </dataValidation>
  </dataValidations>
  <hyperlinks>
    <hyperlink ref="Q10" r:id="rId2" display="https://goo.gl/q327C9"/>
  </hyperlinks>
  <pageMargins left="0.7" right="0.7" top="0.75" bottom="0.75" header="0.3" footer="0.3"/>
  <pageSetup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6"/>
  <sheetViews>
    <sheetView topLeftCell="C1" zoomScale="70" zoomScaleNormal="70" workbookViewId="0">
      <selection activeCell="A6" sqref="A6:L6"/>
    </sheetView>
  </sheetViews>
  <sheetFormatPr baseColWidth="10" defaultColWidth="11.42578125" defaultRowHeight="15" x14ac:dyDescent="0.25"/>
  <cols>
    <col min="1" max="1" width="11.140625" style="1" customWidth="1"/>
    <col min="2" max="2" width="10.28515625" style="1" customWidth="1"/>
    <col min="3" max="3" width="13.5703125" style="1" customWidth="1"/>
    <col min="4" max="4" width="9.42578125" style="1" customWidth="1"/>
    <col min="5" max="5" width="36" style="1" customWidth="1"/>
    <col min="6" max="6" width="25" style="1" customWidth="1"/>
    <col min="7" max="7" width="33.42578125" style="1" customWidth="1"/>
    <col min="8" max="8" width="17.42578125" style="1" customWidth="1"/>
    <col min="9" max="9" width="24.85546875" style="1" customWidth="1"/>
    <col min="10" max="10" width="10.5703125" style="1" customWidth="1"/>
    <col min="11" max="11" width="9.7109375" style="1" customWidth="1"/>
    <col min="12" max="12" width="16.7109375" style="1" customWidth="1"/>
    <col min="13" max="13" width="13.85546875" style="1" customWidth="1"/>
    <col min="14" max="14" width="81.5703125" style="1" customWidth="1"/>
    <col min="15" max="15" width="85.85546875" style="1" customWidth="1"/>
    <col min="16" max="16384" width="11.42578125" style="1"/>
  </cols>
  <sheetData>
    <row r="1" spans="1:15" ht="15.75" thickBot="1" x14ac:dyDescent="0.3"/>
    <row r="2" spans="1:15" x14ac:dyDescent="0.25">
      <c r="A2" s="173"/>
      <c r="B2" s="174"/>
      <c r="C2" s="556" t="s">
        <v>289</v>
      </c>
      <c r="D2" s="557"/>
      <c r="E2" s="557"/>
      <c r="F2" s="557"/>
      <c r="G2" s="557"/>
      <c r="H2" s="557"/>
      <c r="I2" s="557"/>
      <c r="J2" s="557"/>
      <c r="K2" s="557"/>
      <c r="L2" s="558"/>
    </row>
    <row r="3" spans="1:15" x14ac:dyDescent="0.25">
      <c r="A3" s="175"/>
      <c r="B3" s="176"/>
      <c r="C3" s="559" t="s">
        <v>290</v>
      </c>
      <c r="D3" s="560"/>
      <c r="E3" s="560"/>
      <c r="F3" s="560"/>
      <c r="G3" s="560"/>
      <c r="H3" s="560"/>
      <c r="I3" s="560"/>
      <c r="J3" s="560"/>
      <c r="K3" s="560"/>
      <c r="L3" s="561"/>
    </row>
    <row r="4" spans="1:15" ht="15.75" thickBot="1" x14ac:dyDescent="0.3">
      <c r="A4" s="177"/>
      <c r="B4" s="178"/>
      <c r="C4" s="562" t="s">
        <v>291</v>
      </c>
      <c r="D4" s="563"/>
      <c r="E4" s="563"/>
      <c r="F4" s="563"/>
      <c r="G4" s="563"/>
      <c r="H4" s="563"/>
      <c r="I4" s="563"/>
      <c r="J4" s="563"/>
      <c r="K4" s="563"/>
      <c r="L4" s="564"/>
    </row>
    <row r="5" spans="1:15" x14ac:dyDescent="0.25">
      <c r="A5" s="565" t="s">
        <v>16</v>
      </c>
      <c r="B5" s="566"/>
      <c r="C5" s="566"/>
      <c r="D5" s="566"/>
      <c r="E5" s="566"/>
      <c r="F5" s="566"/>
      <c r="G5" s="566"/>
      <c r="H5" s="566"/>
      <c r="I5" s="566"/>
      <c r="J5" s="566"/>
      <c r="K5" s="566"/>
      <c r="L5" s="567"/>
    </row>
    <row r="6" spans="1:15" x14ac:dyDescent="0.25">
      <c r="A6" s="573" t="s">
        <v>17</v>
      </c>
      <c r="B6" s="574"/>
      <c r="C6" s="574"/>
      <c r="D6" s="574"/>
      <c r="E6" s="574"/>
      <c r="F6" s="574"/>
      <c r="G6" s="574"/>
      <c r="H6" s="574"/>
      <c r="I6" s="574"/>
      <c r="J6" s="574"/>
      <c r="K6" s="574"/>
      <c r="L6" s="575"/>
    </row>
    <row r="7" spans="1:15" ht="25.5" customHeight="1" x14ac:dyDescent="0.25">
      <c r="A7" s="572" t="s">
        <v>292</v>
      </c>
      <c r="B7" s="569"/>
      <c r="C7" s="569"/>
      <c r="D7" s="571"/>
      <c r="E7" s="568" t="s">
        <v>293</v>
      </c>
      <c r="F7" s="569"/>
      <c r="G7" s="569"/>
      <c r="H7" s="569"/>
      <c r="I7" s="571"/>
      <c r="J7" s="568" t="s">
        <v>294</v>
      </c>
      <c r="K7" s="569"/>
      <c r="L7" s="570"/>
      <c r="M7" s="398" t="s">
        <v>468</v>
      </c>
      <c r="N7" s="554" t="s">
        <v>520</v>
      </c>
      <c r="O7" s="554" t="s">
        <v>50</v>
      </c>
    </row>
    <row r="8" spans="1:15" ht="39.75" customHeight="1" x14ac:dyDescent="0.25">
      <c r="A8" s="166" t="s">
        <v>295</v>
      </c>
      <c r="B8" s="167" t="s">
        <v>296</v>
      </c>
      <c r="C8" s="167" t="s">
        <v>297</v>
      </c>
      <c r="D8" s="167" t="s">
        <v>298</v>
      </c>
      <c r="E8" s="167" t="s">
        <v>299</v>
      </c>
      <c r="F8" s="167" t="s">
        <v>300</v>
      </c>
      <c r="G8" s="179" t="s">
        <v>301</v>
      </c>
      <c r="H8" s="167" t="s">
        <v>302</v>
      </c>
      <c r="I8" s="167" t="s">
        <v>303</v>
      </c>
      <c r="J8" s="167" t="s">
        <v>304</v>
      </c>
      <c r="K8" s="167" t="s">
        <v>305</v>
      </c>
      <c r="L8" s="168" t="s">
        <v>18</v>
      </c>
      <c r="M8" s="200" t="s">
        <v>152</v>
      </c>
      <c r="N8" s="555"/>
      <c r="O8" s="555"/>
    </row>
    <row r="9" spans="1:15" ht="408.75" customHeight="1" thickBot="1" x14ac:dyDescent="0.3">
      <c r="A9" s="169" t="s">
        <v>306</v>
      </c>
      <c r="B9" s="170">
        <v>1711</v>
      </c>
      <c r="C9" s="180" t="s">
        <v>307</v>
      </c>
      <c r="D9" s="170" t="s">
        <v>308</v>
      </c>
      <c r="E9" s="180" t="s">
        <v>309</v>
      </c>
      <c r="F9" s="180" t="s">
        <v>310</v>
      </c>
      <c r="G9" s="180" t="s">
        <v>311</v>
      </c>
      <c r="H9" s="170" t="s">
        <v>312</v>
      </c>
      <c r="I9" s="180" t="s">
        <v>313</v>
      </c>
      <c r="J9" s="171">
        <v>42767</v>
      </c>
      <c r="K9" s="171">
        <v>43098</v>
      </c>
      <c r="L9" s="181" t="s">
        <v>314</v>
      </c>
      <c r="M9" s="328">
        <v>0.33</v>
      </c>
      <c r="N9" s="329" t="s">
        <v>521</v>
      </c>
      <c r="O9" s="404" t="s">
        <v>705</v>
      </c>
    </row>
    <row r="10" spans="1:15" x14ac:dyDescent="0.25">
      <c r="A10" s="172" t="s">
        <v>315</v>
      </c>
      <c r="B10" s="172"/>
      <c r="C10" s="172"/>
      <c r="D10" s="172"/>
      <c r="E10" s="172"/>
      <c r="F10" s="172"/>
      <c r="G10" s="172"/>
      <c r="H10" s="172"/>
      <c r="I10" s="172"/>
      <c r="J10" s="172"/>
      <c r="K10" s="172"/>
      <c r="L10" s="172"/>
    </row>
    <row r="11" spans="1:15" x14ac:dyDescent="0.25">
      <c r="A11" s="172" t="s">
        <v>316</v>
      </c>
      <c r="B11" s="172"/>
      <c r="C11" s="172"/>
      <c r="D11" s="172"/>
      <c r="E11" s="172"/>
      <c r="F11" s="172"/>
      <c r="G11" s="172"/>
      <c r="H11" s="172"/>
      <c r="I11" s="172"/>
      <c r="J11" s="172"/>
      <c r="K11" s="172"/>
      <c r="L11" s="172"/>
    </row>
    <row r="13" spans="1:15" hidden="1" x14ac:dyDescent="0.25">
      <c r="A13" s="1" t="s">
        <v>413</v>
      </c>
    </row>
    <row r="14" spans="1:15" hidden="1" x14ac:dyDescent="0.25">
      <c r="A14" s="1" t="s">
        <v>414</v>
      </c>
    </row>
    <row r="15" spans="1:15" hidden="1" x14ac:dyDescent="0.25">
      <c r="A15" s="1" t="s">
        <v>415</v>
      </c>
    </row>
    <row r="16" spans="1:15" hidden="1" x14ac:dyDescent="0.25">
      <c r="A16" s="1" t="s">
        <v>416</v>
      </c>
    </row>
    <row r="17" spans="1:1" hidden="1" x14ac:dyDescent="0.25">
      <c r="A17" s="1" t="s">
        <v>417</v>
      </c>
    </row>
    <row r="18" spans="1:1" hidden="1" x14ac:dyDescent="0.25"/>
    <row r="19" spans="1:1" hidden="1" x14ac:dyDescent="0.25">
      <c r="A19" s="1" t="s">
        <v>418</v>
      </c>
    </row>
    <row r="20" spans="1:1" hidden="1" x14ac:dyDescent="0.25">
      <c r="A20" s="1" t="s">
        <v>419</v>
      </c>
    </row>
    <row r="21" spans="1:1" hidden="1" x14ac:dyDescent="0.25">
      <c r="A21" s="1" t="s">
        <v>420</v>
      </c>
    </row>
    <row r="22" spans="1:1" hidden="1" x14ac:dyDescent="0.25">
      <c r="A22" s="1" t="s">
        <v>421</v>
      </c>
    </row>
    <row r="23" spans="1:1" hidden="1" x14ac:dyDescent="0.25"/>
    <row r="24" spans="1:1" hidden="1" x14ac:dyDescent="0.25">
      <c r="A24" s="1" t="s">
        <v>422</v>
      </c>
    </row>
    <row r="25" spans="1:1" hidden="1" x14ac:dyDescent="0.25">
      <c r="A25" s="1" t="s">
        <v>423</v>
      </c>
    </row>
    <row r="26" spans="1:1" hidden="1" x14ac:dyDescent="0.25">
      <c r="A26" s="1" t="s">
        <v>424</v>
      </c>
    </row>
  </sheetData>
  <customSheetViews>
    <customSheetView guid="{71583903-AF65-4743-B0A3-D2742B19A8BB}" scale="70" hiddenRows="1" topLeftCell="C1">
      <selection activeCell="A6" sqref="A6:L6"/>
      <pageMargins left="0.7" right="0.7" top="0.75" bottom="0.75" header="0.3" footer="0.3"/>
      <pageSetup orientation="portrait" r:id="rId1"/>
    </customSheetView>
  </customSheetViews>
  <mergeCells count="10">
    <mergeCell ref="O7:O8"/>
    <mergeCell ref="C2:L2"/>
    <mergeCell ref="C3:L3"/>
    <mergeCell ref="C4:L4"/>
    <mergeCell ref="A5:L5"/>
    <mergeCell ref="N7:N8"/>
    <mergeCell ref="J7:L7"/>
    <mergeCell ref="E7:I7"/>
    <mergeCell ref="A7:D7"/>
    <mergeCell ref="A6:L6"/>
  </mergeCell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048558"/>
  <sheetViews>
    <sheetView zoomScale="70" zoomScaleNormal="70" workbookViewId="0">
      <selection activeCell="A11" sqref="A11:F11"/>
    </sheetView>
  </sheetViews>
  <sheetFormatPr baseColWidth="10" defaultColWidth="11.42578125" defaultRowHeight="12.75" x14ac:dyDescent="0.2"/>
  <cols>
    <col min="1" max="1" width="21.140625" style="50" customWidth="1"/>
    <col min="2" max="2" width="5.85546875" style="50" customWidth="1"/>
    <col min="3" max="3" width="28.42578125" style="50" customWidth="1"/>
    <col min="4" max="4" width="23.85546875" style="50" customWidth="1"/>
    <col min="5" max="5" width="21.85546875" style="50" customWidth="1"/>
    <col min="6" max="6" width="15.85546875" style="50" customWidth="1"/>
    <col min="7" max="7" width="124.42578125" style="50" customWidth="1"/>
    <col min="8" max="8" width="16.42578125" style="50" customWidth="1"/>
    <col min="9" max="9" width="121.140625" style="50" customWidth="1"/>
    <col min="10" max="10" width="119" style="53" hidden="1" customWidth="1"/>
    <col min="11" max="11" width="12.5703125" style="50" hidden="1" customWidth="1"/>
    <col min="12" max="12" width="74.140625" style="53" hidden="1" customWidth="1"/>
    <col min="13" max="16384" width="11.42578125" style="50"/>
  </cols>
  <sheetData>
    <row r="1" spans="1:12" ht="15" customHeight="1" x14ac:dyDescent="0.2">
      <c r="A1" s="587" t="s">
        <v>270</v>
      </c>
      <c r="B1" s="588"/>
      <c r="C1" s="588"/>
      <c r="D1" s="588"/>
      <c r="E1" s="588"/>
      <c r="F1" s="588"/>
      <c r="G1" s="588"/>
      <c r="H1" s="588"/>
      <c r="I1" s="588"/>
      <c r="J1" s="588"/>
      <c r="K1" s="588"/>
      <c r="L1" s="589"/>
    </row>
    <row r="2" spans="1:12" ht="15" customHeight="1" x14ac:dyDescent="0.2">
      <c r="A2" s="590"/>
      <c r="B2" s="591"/>
      <c r="C2" s="591"/>
      <c r="D2" s="591"/>
      <c r="E2" s="591"/>
      <c r="F2" s="591"/>
      <c r="G2" s="591"/>
      <c r="H2" s="591"/>
      <c r="I2" s="591"/>
      <c r="J2" s="591"/>
      <c r="K2" s="591"/>
      <c r="L2" s="592"/>
    </row>
    <row r="3" spans="1:12" ht="15" customHeight="1" x14ac:dyDescent="0.2">
      <c r="A3" s="590"/>
      <c r="B3" s="591"/>
      <c r="C3" s="591"/>
      <c r="D3" s="591"/>
      <c r="E3" s="591"/>
      <c r="F3" s="591"/>
      <c r="G3" s="591"/>
      <c r="H3" s="591"/>
      <c r="I3" s="591"/>
      <c r="J3" s="591"/>
      <c r="K3" s="591"/>
      <c r="L3" s="592"/>
    </row>
    <row r="4" spans="1:12" ht="15" customHeight="1" x14ac:dyDescent="0.2">
      <c r="A4" s="590"/>
      <c r="B4" s="591"/>
      <c r="C4" s="591"/>
      <c r="D4" s="591"/>
      <c r="E4" s="591"/>
      <c r="F4" s="591"/>
      <c r="G4" s="591"/>
      <c r="H4" s="591"/>
      <c r="I4" s="591"/>
      <c r="J4" s="591"/>
      <c r="K4" s="591"/>
      <c r="L4" s="592"/>
    </row>
    <row r="5" spans="1:12" ht="15" customHeight="1" x14ac:dyDescent="0.2">
      <c r="A5" s="590"/>
      <c r="B5" s="591"/>
      <c r="C5" s="591"/>
      <c r="D5" s="591"/>
      <c r="E5" s="591"/>
      <c r="F5" s="591"/>
      <c r="G5" s="591"/>
      <c r="H5" s="591"/>
      <c r="I5" s="591"/>
      <c r="J5" s="591"/>
      <c r="K5" s="591"/>
      <c r="L5" s="592"/>
    </row>
    <row r="6" spans="1:12" ht="15.75" customHeight="1" thickBot="1" x14ac:dyDescent="0.25">
      <c r="A6" s="593"/>
      <c r="B6" s="594"/>
      <c r="C6" s="594"/>
      <c r="D6" s="594"/>
      <c r="E6" s="594"/>
      <c r="F6" s="594"/>
      <c r="G6" s="594"/>
      <c r="H6" s="594"/>
      <c r="I6" s="594"/>
      <c r="J6" s="594"/>
      <c r="K6" s="594"/>
      <c r="L6" s="595"/>
    </row>
    <row r="7" spans="1:12" s="93" customFormat="1" ht="15.75" customHeight="1" x14ac:dyDescent="0.3">
      <c r="A7" s="92" t="s">
        <v>32</v>
      </c>
      <c r="B7" s="603" t="s">
        <v>55</v>
      </c>
      <c r="C7" s="603"/>
      <c r="D7" s="603"/>
      <c r="E7" s="603"/>
      <c r="F7" s="603"/>
      <c r="G7" s="119"/>
      <c r="H7" s="119"/>
      <c r="I7" s="119"/>
      <c r="J7" s="581"/>
      <c r="K7" s="581"/>
      <c r="L7" s="582"/>
    </row>
    <row r="8" spans="1:12" s="93" customFormat="1" ht="15.75" customHeight="1" x14ac:dyDescent="0.3">
      <c r="A8" s="94" t="s">
        <v>33</v>
      </c>
      <c r="B8" s="609" t="s">
        <v>269</v>
      </c>
      <c r="C8" s="610"/>
      <c r="D8" s="95"/>
      <c r="E8" s="611"/>
      <c r="F8" s="611"/>
      <c r="G8" s="117"/>
      <c r="H8" s="117"/>
      <c r="I8" s="117"/>
      <c r="J8" s="583"/>
      <c r="K8" s="583"/>
      <c r="L8" s="584"/>
    </row>
    <row r="9" spans="1:12" s="93" customFormat="1" ht="30.75" customHeight="1" thickBot="1" x14ac:dyDescent="0.35">
      <c r="A9" s="139" t="s">
        <v>34</v>
      </c>
      <c r="B9" s="619">
        <v>42766</v>
      </c>
      <c r="C9" s="612"/>
      <c r="D9" s="612"/>
      <c r="E9" s="612"/>
      <c r="F9" s="612"/>
      <c r="G9" s="118"/>
      <c r="H9" s="118"/>
      <c r="I9" s="118"/>
      <c r="J9" s="585"/>
      <c r="K9" s="585"/>
      <c r="L9" s="586"/>
    </row>
    <row r="10" spans="1:12" s="93" customFormat="1" ht="17.25" thickBot="1" x14ac:dyDescent="0.35">
      <c r="A10" s="614" t="s">
        <v>19</v>
      </c>
      <c r="B10" s="614"/>
      <c r="C10" s="614"/>
      <c r="D10" s="614"/>
      <c r="E10" s="614"/>
      <c r="F10" s="614"/>
      <c r="G10" s="604" t="s">
        <v>475</v>
      </c>
      <c r="H10" s="605"/>
      <c r="I10" s="606"/>
      <c r="J10" s="596" t="s">
        <v>56</v>
      </c>
      <c r="K10" s="596"/>
      <c r="L10" s="597"/>
    </row>
    <row r="11" spans="1:12" s="93" customFormat="1" ht="17.25" thickBot="1" x14ac:dyDescent="0.35">
      <c r="A11" s="598" t="s">
        <v>20</v>
      </c>
      <c r="B11" s="599"/>
      <c r="C11" s="599"/>
      <c r="D11" s="599"/>
      <c r="E11" s="599"/>
      <c r="F11" s="599"/>
      <c r="G11" s="140" t="s">
        <v>36</v>
      </c>
      <c r="H11" s="322" t="s">
        <v>468</v>
      </c>
      <c r="I11" s="607" t="s">
        <v>50</v>
      </c>
      <c r="J11" s="351" t="s">
        <v>36</v>
      </c>
      <c r="K11" s="125">
        <v>42613</v>
      </c>
      <c r="L11" s="600" t="s">
        <v>50</v>
      </c>
    </row>
    <row r="12" spans="1:12" s="93" customFormat="1" ht="36" customHeight="1" thickBot="1" x14ac:dyDescent="0.35">
      <c r="A12" s="96" t="s">
        <v>21</v>
      </c>
      <c r="B12" s="602" t="s">
        <v>22</v>
      </c>
      <c r="C12" s="602"/>
      <c r="D12" s="203" t="s">
        <v>3</v>
      </c>
      <c r="E12" s="204" t="s">
        <v>4</v>
      </c>
      <c r="F12" s="203" t="s">
        <v>5</v>
      </c>
      <c r="G12" s="123" t="s">
        <v>35</v>
      </c>
      <c r="H12" s="211" t="s">
        <v>31</v>
      </c>
      <c r="I12" s="608"/>
      <c r="J12" s="352" t="s">
        <v>35</v>
      </c>
      <c r="K12" s="127" t="s">
        <v>31</v>
      </c>
      <c r="L12" s="601"/>
    </row>
    <row r="13" spans="1:12" ht="307.5" customHeight="1" thickBot="1" x14ac:dyDescent="0.25">
      <c r="A13" s="615" t="s">
        <v>213</v>
      </c>
      <c r="B13" s="205" t="s">
        <v>6</v>
      </c>
      <c r="C13" s="64" t="s">
        <v>57</v>
      </c>
      <c r="D13" s="64" t="s">
        <v>347</v>
      </c>
      <c r="E13" s="64" t="s">
        <v>348</v>
      </c>
      <c r="F13" s="206">
        <v>43069</v>
      </c>
      <c r="G13" s="310" t="s">
        <v>476</v>
      </c>
      <c r="H13" s="311">
        <v>0.3</v>
      </c>
      <c r="I13" s="384" t="s">
        <v>500</v>
      </c>
      <c r="J13" s="353" t="s">
        <v>216</v>
      </c>
      <c r="K13" s="620">
        <v>0.5</v>
      </c>
      <c r="L13" s="576" t="s">
        <v>225</v>
      </c>
    </row>
    <row r="14" spans="1:12" ht="409.5" customHeight="1" thickBot="1" x14ac:dyDescent="0.25">
      <c r="A14" s="616"/>
      <c r="B14" s="202" t="s">
        <v>7</v>
      </c>
      <c r="C14" s="64" t="s">
        <v>58</v>
      </c>
      <c r="D14" s="64" t="s">
        <v>349</v>
      </c>
      <c r="E14" s="64" t="s">
        <v>350</v>
      </c>
      <c r="F14" s="207" t="s">
        <v>163</v>
      </c>
      <c r="G14" s="310" t="s">
        <v>477</v>
      </c>
      <c r="H14" s="311">
        <v>0.5</v>
      </c>
      <c r="I14" s="405" t="s">
        <v>706</v>
      </c>
      <c r="J14" s="353" t="s">
        <v>215</v>
      </c>
      <c r="K14" s="621"/>
      <c r="L14" s="577"/>
    </row>
    <row r="15" spans="1:12" ht="273" customHeight="1" thickBot="1" x14ac:dyDescent="0.25">
      <c r="A15" s="617"/>
      <c r="B15" s="51" t="s">
        <v>8</v>
      </c>
      <c r="C15" s="64" t="s">
        <v>351</v>
      </c>
      <c r="D15" s="64" t="s">
        <v>60</v>
      </c>
      <c r="E15" s="64" t="s">
        <v>61</v>
      </c>
      <c r="F15" s="356" t="s">
        <v>352</v>
      </c>
      <c r="G15" s="310" t="s">
        <v>480</v>
      </c>
      <c r="H15" s="312">
        <v>0.66</v>
      </c>
      <c r="I15" s="384" t="s">
        <v>479</v>
      </c>
      <c r="J15" s="153" t="s">
        <v>209</v>
      </c>
      <c r="K15" s="76">
        <v>0.6</v>
      </c>
      <c r="L15" s="65" t="s">
        <v>221</v>
      </c>
    </row>
    <row r="16" spans="1:12" ht="273" customHeight="1" thickBot="1" x14ac:dyDescent="0.25">
      <c r="A16" s="617"/>
      <c r="B16" s="163" t="s">
        <v>9</v>
      </c>
      <c r="C16" s="64" t="s">
        <v>59</v>
      </c>
      <c r="D16" s="64" t="s">
        <v>62</v>
      </c>
      <c r="E16" s="64" t="s">
        <v>61</v>
      </c>
      <c r="F16" s="330" t="s">
        <v>354</v>
      </c>
      <c r="G16" s="310" t="s">
        <v>481</v>
      </c>
      <c r="H16" s="313">
        <v>0.66</v>
      </c>
      <c r="I16" s="384" t="s">
        <v>508</v>
      </c>
      <c r="J16" s="153"/>
      <c r="K16" s="76"/>
      <c r="L16" s="65"/>
    </row>
    <row r="17" spans="1:12" ht="198.75" customHeight="1" thickBot="1" x14ac:dyDescent="0.25">
      <c r="A17" s="618"/>
      <c r="B17" s="331" t="s">
        <v>353</v>
      </c>
      <c r="C17" s="332" t="s">
        <v>452</v>
      </c>
      <c r="D17" s="332" t="s">
        <v>355</v>
      </c>
      <c r="E17" s="332" t="s">
        <v>356</v>
      </c>
      <c r="F17" s="333" t="s">
        <v>357</v>
      </c>
      <c r="G17" s="334" t="s">
        <v>482</v>
      </c>
      <c r="H17" s="335">
        <v>0.66</v>
      </c>
      <c r="I17" s="389" t="s">
        <v>509</v>
      </c>
      <c r="J17" s="122" t="s">
        <v>166</v>
      </c>
      <c r="K17" s="78">
        <v>0.5</v>
      </c>
      <c r="L17" s="65" t="s">
        <v>172</v>
      </c>
    </row>
    <row r="18" spans="1:12" ht="345" customHeight="1" thickTop="1" thickBot="1" x14ac:dyDescent="0.25">
      <c r="A18" s="578" t="s">
        <v>358</v>
      </c>
      <c r="B18" s="163" t="s">
        <v>10</v>
      </c>
      <c r="C18" s="385" t="s">
        <v>362</v>
      </c>
      <c r="D18" s="385" t="s">
        <v>63</v>
      </c>
      <c r="E18" s="385" t="s">
        <v>363</v>
      </c>
      <c r="F18" s="386">
        <v>43069</v>
      </c>
      <c r="G18" s="387" t="s">
        <v>483</v>
      </c>
      <c r="H18" s="388">
        <v>0.33</v>
      </c>
      <c r="I18" s="355" t="s">
        <v>510</v>
      </c>
      <c r="J18" s="154" t="s">
        <v>262</v>
      </c>
      <c r="K18" s="79">
        <v>1</v>
      </c>
      <c r="L18" s="46" t="s">
        <v>173</v>
      </c>
    </row>
    <row r="19" spans="1:12" ht="162.75" customHeight="1" thickBot="1" x14ac:dyDescent="0.25">
      <c r="A19" s="579"/>
      <c r="B19" s="51" t="s">
        <v>11</v>
      </c>
      <c r="C19" s="64" t="s">
        <v>64</v>
      </c>
      <c r="D19" s="64" t="s">
        <v>65</v>
      </c>
      <c r="E19" s="64" t="s">
        <v>364</v>
      </c>
      <c r="F19" s="330" t="s">
        <v>365</v>
      </c>
      <c r="G19" s="310" t="s">
        <v>484</v>
      </c>
      <c r="H19" s="313">
        <v>0.66</v>
      </c>
      <c r="I19" s="390" t="s">
        <v>522</v>
      </c>
      <c r="J19" s="155" t="s">
        <v>210</v>
      </c>
      <c r="K19" s="79">
        <v>0.5</v>
      </c>
      <c r="L19" s="64" t="s">
        <v>211</v>
      </c>
    </row>
    <row r="20" spans="1:12" ht="171" customHeight="1" thickBot="1" x14ac:dyDescent="0.25">
      <c r="A20" s="580"/>
      <c r="B20" s="331" t="s">
        <v>12</v>
      </c>
      <c r="C20" s="332" t="s">
        <v>66</v>
      </c>
      <c r="D20" s="332" t="s">
        <v>366</v>
      </c>
      <c r="E20" s="332" t="s">
        <v>367</v>
      </c>
      <c r="F20" s="341">
        <v>43069</v>
      </c>
      <c r="G20" s="334" t="s">
        <v>373</v>
      </c>
      <c r="H20" s="335">
        <v>1</v>
      </c>
      <c r="I20" s="390" t="s">
        <v>372</v>
      </c>
      <c r="J20" s="122" t="s">
        <v>212</v>
      </c>
      <c r="K20" s="78">
        <v>0.5</v>
      </c>
      <c r="L20" s="65" t="s">
        <v>217</v>
      </c>
    </row>
    <row r="21" spans="1:12" ht="201" customHeight="1" thickTop="1" thickBot="1" x14ac:dyDescent="0.25">
      <c r="A21" s="613" t="s">
        <v>359</v>
      </c>
      <c r="B21" s="336" t="s">
        <v>13</v>
      </c>
      <c r="C21" s="337" t="s">
        <v>68</v>
      </c>
      <c r="D21" s="337" t="s">
        <v>69</v>
      </c>
      <c r="E21" s="342" t="s">
        <v>70</v>
      </c>
      <c r="F21" s="338">
        <v>43069</v>
      </c>
      <c r="G21" s="339" t="s">
        <v>485</v>
      </c>
      <c r="H21" s="340">
        <v>0.33</v>
      </c>
      <c r="I21" s="391" t="s">
        <v>707</v>
      </c>
      <c r="J21" s="153" t="s">
        <v>218</v>
      </c>
      <c r="K21" s="78">
        <v>1</v>
      </c>
      <c r="L21" s="80" t="s">
        <v>226</v>
      </c>
    </row>
    <row r="22" spans="1:12" ht="120.75" customHeight="1" thickBot="1" x14ac:dyDescent="0.25">
      <c r="A22" s="579"/>
      <c r="B22" s="51" t="s">
        <v>14</v>
      </c>
      <c r="C22" s="64" t="s">
        <v>71</v>
      </c>
      <c r="D22" s="64" t="s">
        <v>368</v>
      </c>
      <c r="E22" s="77" t="s">
        <v>61</v>
      </c>
      <c r="F22" s="330" t="s">
        <v>354</v>
      </c>
      <c r="G22" s="310" t="s">
        <v>486</v>
      </c>
      <c r="H22" s="314">
        <v>0.66</v>
      </c>
      <c r="I22" s="392" t="s">
        <v>708</v>
      </c>
      <c r="J22" s="153" t="s">
        <v>222</v>
      </c>
      <c r="K22" s="78">
        <v>0.2</v>
      </c>
      <c r="L22" s="65" t="s">
        <v>217</v>
      </c>
    </row>
    <row r="23" spans="1:12" ht="181.5" customHeight="1" thickBot="1" x14ac:dyDescent="0.25">
      <c r="A23" s="579"/>
      <c r="B23" s="51" t="s">
        <v>23</v>
      </c>
      <c r="C23" s="64" t="s">
        <v>360</v>
      </c>
      <c r="D23" s="64" t="s">
        <v>369</v>
      </c>
      <c r="E23" s="77" t="s">
        <v>67</v>
      </c>
      <c r="F23" s="330" t="s">
        <v>354</v>
      </c>
      <c r="G23" s="310" t="s">
        <v>487</v>
      </c>
      <c r="H23" s="313">
        <v>0.66</v>
      </c>
      <c r="I23" s="392" t="s">
        <v>523</v>
      </c>
      <c r="J23" s="153" t="s">
        <v>266</v>
      </c>
      <c r="K23" s="78">
        <f>26/40</f>
        <v>0.65</v>
      </c>
      <c r="L23" s="65" t="s">
        <v>217</v>
      </c>
    </row>
    <row r="24" spans="1:12" ht="135" customHeight="1" thickBot="1" x14ac:dyDescent="0.25">
      <c r="A24" s="580"/>
      <c r="B24" s="331" t="s">
        <v>24</v>
      </c>
      <c r="C24" s="332" t="s">
        <v>361</v>
      </c>
      <c r="D24" s="332" t="s">
        <v>370</v>
      </c>
      <c r="E24" s="343" t="s">
        <v>72</v>
      </c>
      <c r="F24" s="341">
        <v>43069</v>
      </c>
      <c r="G24" s="334" t="s">
        <v>488</v>
      </c>
      <c r="H24" s="335">
        <v>0</v>
      </c>
      <c r="I24" s="390" t="s">
        <v>461</v>
      </c>
      <c r="J24" s="122" t="s">
        <v>223</v>
      </c>
      <c r="K24" s="67">
        <v>1</v>
      </c>
      <c r="L24" s="65" t="s">
        <v>224</v>
      </c>
    </row>
    <row r="25" spans="1:12" ht="287.25" customHeight="1" thickTop="1" thickBot="1" x14ac:dyDescent="0.25">
      <c r="A25" s="344" t="s">
        <v>214</v>
      </c>
      <c r="B25" s="345" t="s">
        <v>15</v>
      </c>
      <c r="C25" s="346" t="s">
        <v>73</v>
      </c>
      <c r="D25" s="346" t="s">
        <v>371</v>
      </c>
      <c r="E25" s="347" t="s">
        <v>74</v>
      </c>
      <c r="F25" s="348">
        <v>43069</v>
      </c>
      <c r="G25" s="349" t="s">
        <v>489</v>
      </c>
      <c r="H25" s="350">
        <v>1</v>
      </c>
      <c r="I25" s="393" t="s">
        <v>709</v>
      </c>
      <c r="J25" s="354" t="s">
        <v>263</v>
      </c>
      <c r="K25" s="81"/>
      <c r="L25" s="107" t="s">
        <v>264</v>
      </c>
    </row>
    <row r="26" spans="1:12" ht="13.5" thickTop="1" x14ac:dyDescent="0.2">
      <c r="A26" s="74"/>
    </row>
    <row r="1048558" spans="12:12" x14ac:dyDescent="0.2">
      <c r="L1048558" s="52"/>
    </row>
  </sheetData>
  <customSheetViews>
    <customSheetView guid="{71583903-AF65-4743-B0A3-D2742B19A8BB}" scale="70" hiddenColumns="1">
      <selection activeCell="A11" sqref="A11:F11"/>
      <pageMargins left="0.7" right="0.7" top="0.75" bottom="0.75" header="0.3" footer="0.3"/>
      <pageSetup orientation="portrait" r:id="rId1"/>
    </customSheetView>
  </customSheetViews>
  <mergeCells count="19">
    <mergeCell ref="A21:A24"/>
    <mergeCell ref="A10:F10"/>
    <mergeCell ref="A13:A17"/>
    <mergeCell ref="B9:D9"/>
    <mergeCell ref="K13:K14"/>
    <mergeCell ref="L13:L14"/>
    <mergeCell ref="A18:A20"/>
    <mergeCell ref="J7:L9"/>
    <mergeCell ref="A1:L6"/>
    <mergeCell ref="J10:L10"/>
    <mergeCell ref="A11:F11"/>
    <mergeCell ref="L11:L12"/>
    <mergeCell ref="B12:C12"/>
    <mergeCell ref="B7:F7"/>
    <mergeCell ref="G10:I10"/>
    <mergeCell ref="I11:I12"/>
    <mergeCell ref="B8:C8"/>
    <mergeCell ref="E8:F8"/>
    <mergeCell ref="E9:F9"/>
  </mergeCell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9"/>
  <sheetViews>
    <sheetView zoomScale="70" zoomScaleNormal="70" workbookViewId="0">
      <selection activeCell="A11" sqref="A11:F11"/>
    </sheetView>
  </sheetViews>
  <sheetFormatPr baseColWidth="10" defaultColWidth="11.42578125" defaultRowHeight="16.5" x14ac:dyDescent="0.3"/>
  <cols>
    <col min="1" max="1" width="23.140625" style="93" customWidth="1"/>
    <col min="2" max="2" width="4.42578125" style="93" bestFit="1" customWidth="1"/>
    <col min="3" max="3" width="21.7109375" style="1" customWidth="1"/>
    <col min="4" max="4" width="17.140625" style="1" customWidth="1"/>
    <col min="5" max="5" width="12.7109375" style="1" customWidth="1"/>
    <col min="6" max="6" width="15.85546875" style="1" customWidth="1"/>
    <col min="7" max="7" width="128.7109375" style="1" customWidth="1"/>
    <col min="8" max="8" width="14.7109375" style="1" customWidth="1"/>
    <col min="9" max="9" width="142" style="1" customWidth="1"/>
    <col min="10" max="10" width="67.140625" style="48" hidden="1" customWidth="1"/>
    <col min="11" max="11" width="13.42578125" style="1" hidden="1" customWidth="1"/>
    <col min="12" max="12" width="56.5703125" style="48" hidden="1" customWidth="1"/>
    <col min="13" max="16384" width="11.42578125" style="1"/>
  </cols>
  <sheetData>
    <row r="1" spans="1:12" ht="15" customHeight="1" x14ac:dyDescent="0.25">
      <c r="A1" s="628" t="s">
        <v>270</v>
      </c>
      <c r="B1" s="629"/>
      <c r="C1" s="629"/>
      <c r="D1" s="629"/>
      <c r="E1" s="629"/>
      <c r="F1" s="629"/>
      <c r="G1" s="629"/>
      <c r="H1" s="629"/>
      <c r="I1" s="629"/>
      <c r="J1" s="629"/>
      <c r="K1" s="629"/>
      <c r="L1" s="630"/>
    </row>
    <row r="2" spans="1:12" ht="15" customHeight="1" x14ac:dyDescent="0.25">
      <c r="A2" s="631"/>
      <c r="B2" s="591"/>
      <c r="C2" s="591"/>
      <c r="D2" s="591"/>
      <c r="E2" s="591"/>
      <c r="F2" s="591"/>
      <c r="G2" s="591"/>
      <c r="H2" s="591"/>
      <c r="I2" s="591"/>
      <c r="J2" s="591"/>
      <c r="K2" s="591"/>
      <c r="L2" s="632"/>
    </row>
    <row r="3" spans="1:12" ht="15" customHeight="1" x14ac:dyDescent="0.25">
      <c r="A3" s="631"/>
      <c r="B3" s="591"/>
      <c r="C3" s="591"/>
      <c r="D3" s="591"/>
      <c r="E3" s="591"/>
      <c r="F3" s="591"/>
      <c r="G3" s="591"/>
      <c r="H3" s="591"/>
      <c r="I3" s="591"/>
      <c r="J3" s="591"/>
      <c r="K3" s="591"/>
      <c r="L3" s="632"/>
    </row>
    <row r="4" spans="1:12" ht="15" customHeight="1" x14ac:dyDescent="0.25">
      <c r="A4" s="631"/>
      <c r="B4" s="591"/>
      <c r="C4" s="591"/>
      <c r="D4" s="591"/>
      <c r="E4" s="591"/>
      <c r="F4" s="591"/>
      <c r="G4" s="591"/>
      <c r="H4" s="591"/>
      <c r="I4" s="591"/>
      <c r="J4" s="591"/>
      <c r="K4" s="591"/>
      <c r="L4" s="632"/>
    </row>
    <row r="5" spans="1:12" ht="15" customHeight="1" x14ac:dyDescent="0.25">
      <c r="A5" s="631"/>
      <c r="B5" s="591"/>
      <c r="C5" s="591"/>
      <c r="D5" s="591"/>
      <c r="E5" s="591"/>
      <c r="F5" s="591"/>
      <c r="G5" s="591"/>
      <c r="H5" s="591"/>
      <c r="I5" s="591"/>
      <c r="J5" s="591"/>
      <c r="K5" s="591"/>
      <c r="L5" s="632"/>
    </row>
    <row r="6" spans="1:12" ht="15.75" customHeight="1" thickBot="1" x14ac:dyDescent="0.3">
      <c r="A6" s="631"/>
      <c r="B6" s="591"/>
      <c r="C6" s="591"/>
      <c r="D6" s="591"/>
      <c r="E6" s="591"/>
      <c r="F6" s="591"/>
      <c r="G6" s="591"/>
      <c r="H6" s="591"/>
      <c r="I6" s="591"/>
      <c r="J6" s="591"/>
      <c r="K6" s="591"/>
      <c r="L6" s="632"/>
    </row>
    <row r="7" spans="1:12" s="93" customFormat="1" ht="30.6" customHeight="1" x14ac:dyDescent="0.3">
      <c r="A7" s="102" t="s">
        <v>32</v>
      </c>
      <c r="B7" s="368"/>
      <c r="C7" s="647" t="s">
        <v>55</v>
      </c>
      <c r="D7" s="647"/>
      <c r="E7" s="648"/>
      <c r="F7" s="648"/>
      <c r="G7" s="120"/>
      <c r="H7" s="120"/>
      <c r="I7" s="120"/>
      <c r="J7" s="639"/>
      <c r="K7" s="639"/>
      <c r="L7" s="640"/>
    </row>
    <row r="8" spans="1:12" s="93" customFormat="1" ht="15.75" customHeight="1" x14ac:dyDescent="0.3">
      <c r="A8" s="103" t="s">
        <v>33</v>
      </c>
      <c r="B8" s="95"/>
      <c r="C8" s="162" t="s">
        <v>269</v>
      </c>
      <c r="D8" s="104"/>
      <c r="E8" s="611"/>
      <c r="F8" s="611"/>
      <c r="G8" s="117"/>
      <c r="H8" s="117"/>
      <c r="I8" s="117"/>
      <c r="J8" s="641"/>
      <c r="K8" s="641"/>
      <c r="L8" s="642"/>
    </row>
    <row r="9" spans="1:12" s="93" customFormat="1" ht="15.75" customHeight="1" thickBot="1" x14ac:dyDescent="0.35">
      <c r="A9" s="105" t="s">
        <v>34</v>
      </c>
      <c r="B9" s="369"/>
      <c r="C9" s="503">
        <v>42766</v>
      </c>
      <c r="D9" s="650"/>
      <c r="E9" s="649"/>
      <c r="F9" s="649"/>
      <c r="G9" s="121"/>
      <c r="H9" s="121"/>
      <c r="I9" s="121"/>
      <c r="J9" s="643"/>
      <c r="K9" s="643"/>
      <c r="L9" s="644"/>
    </row>
    <row r="10" spans="1:12" s="93" customFormat="1" ht="17.25" thickBot="1" x14ac:dyDescent="0.35">
      <c r="A10" s="633" t="s">
        <v>16</v>
      </c>
      <c r="B10" s="633"/>
      <c r="C10" s="633"/>
      <c r="D10" s="633"/>
      <c r="E10" s="633"/>
      <c r="F10" s="634"/>
      <c r="G10" s="626" t="s">
        <v>475</v>
      </c>
      <c r="H10" s="505"/>
      <c r="I10" s="627"/>
      <c r="J10" s="636" t="s">
        <v>56</v>
      </c>
      <c r="K10" s="637"/>
      <c r="L10" s="638"/>
    </row>
    <row r="11" spans="1:12" s="93" customFormat="1" ht="37.5" customHeight="1" thickBot="1" x14ac:dyDescent="0.35">
      <c r="A11" s="598" t="s">
        <v>25</v>
      </c>
      <c r="B11" s="598"/>
      <c r="C11" s="599"/>
      <c r="D11" s="599"/>
      <c r="E11" s="599"/>
      <c r="F11" s="635"/>
      <c r="G11" s="132" t="s">
        <v>36</v>
      </c>
      <c r="H11" s="406" t="s">
        <v>468</v>
      </c>
      <c r="I11" s="645" t="s">
        <v>50</v>
      </c>
      <c r="J11" s="133" t="s">
        <v>36</v>
      </c>
      <c r="K11" s="125">
        <v>42613</v>
      </c>
      <c r="L11" s="600" t="s">
        <v>50</v>
      </c>
    </row>
    <row r="12" spans="1:12" s="93" customFormat="1" ht="43.5" customHeight="1" thickBot="1" x14ac:dyDescent="0.35">
      <c r="A12" s="98" t="s">
        <v>1</v>
      </c>
      <c r="B12" s="375"/>
      <c r="C12" s="99" t="s">
        <v>22</v>
      </c>
      <c r="D12" s="100" t="s">
        <v>3</v>
      </c>
      <c r="E12" s="99" t="s">
        <v>4</v>
      </c>
      <c r="F12" s="101" t="s">
        <v>5</v>
      </c>
      <c r="G12" s="97" t="s">
        <v>48</v>
      </c>
      <c r="H12" s="97" t="s">
        <v>49</v>
      </c>
      <c r="I12" s="646"/>
      <c r="J12" s="126" t="s">
        <v>48</v>
      </c>
      <c r="K12" s="126" t="s">
        <v>49</v>
      </c>
      <c r="L12" s="601"/>
    </row>
    <row r="13" spans="1:12" ht="281.25" customHeight="1" thickBot="1" x14ac:dyDescent="0.3">
      <c r="A13" s="370" t="s">
        <v>257</v>
      </c>
      <c r="B13" s="376" t="s">
        <v>6</v>
      </c>
      <c r="C13" s="373" t="s">
        <v>153</v>
      </c>
      <c r="D13" s="17" t="s">
        <v>374</v>
      </c>
      <c r="E13" s="17" t="s">
        <v>154</v>
      </c>
      <c r="F13" s="54">
        <v>43069</v>
      </c>
      <c r="G13" s="315" t="s">
        <v>498</v>
      </c>
      <c r="H13" s="316">
        <v>0.66</v>
      </c>
      <c r="I13" s="396" t="s">
        <v>525</v>
      </c>
      <c r="J13" s="61" t="s">
        <v>181</v>
      </c>
      <c r="K13" s="55">
        <v>0.5</v>
      </c>
      <c r="L13" s="68" t="s">
        <v>227</v>
      </c>
    </row>
    <row r="14" spans="1:12" ht="127.5" customHeight="1" thickBot="1" x14ac:dyDescent="0.3">
      <c r="A14" s="622" t="s">
        <v>258</v>
      </c>
      <c r="B14" s="376" t="s">
        <v>10</v>
      </c>
      <c r="C14" s="374" t="s">
        <v>155</v>
      </c>
      <c r="D14" s="18" t="s">
        <v>156</v>
      </c>
      <c r="E14" s="17" t="s">
        <v>154</v>
      </c>
      <c r="F14" s="56" t="s">
        <v>375</v>
      </c>
      <c r="G14" s="317" t="s">
        <v>501</v>
      </c>
      <c r="H14" s="318">
        <v>0.66</v>
      </c>
      <c r="I14" s="397" t="s">
        <v>502</v>
      </c>
      <c r="J14" s="62" t="s">
        <v>182</v>
      </c>
      <c r="K14" s="55">
        <v>0.5</v>
      </c>
      <c r="L14" s="106" t="s">
        <v>261</v>
      </c>
    </row>
    <row r="15" spans="1:12" ht="124.5" customHeight="1" thickBot="1" x14ac:dyDescent="0.3">
      <c r="A15" s="623"/>
      <c r="B15" s="376" t="s">
        <v>11</v>
      </c>
      <c r="C15" s="374" t="s">
        <v>376</v>
      </c>
      <c r="D15" s="17" t="s">
        <v>377</v>
      </c>
      <c r="E15" s="17" t="s">
        <v>154</v>
      </c>
      <c r="F15" s="54" t="s">
        <v>354</v>
      </c>
      <c r="G15" s="319" t="s">
        <v>504</v>
      </c>
      <c r="H15" s="316">
        <v>0.66</v>
      </c>
      <c r="I15" s="397" t="s">
        <v>675</v>
      </c>
      <c r="J15" s="61" t="s">
        <v>228</v>
      </c>
      <c r="K15" s="58">
        <f>8/12</f>
        <v>0.66666666666666663</v>
      </c>
      <c r="L15" s="68" t="s">
        <v>229</v>
      </c>
    </row>
    <row r="16" spans="1:12" ht="409.5" customHeight="1" thickBot="1" x14ac:dyDescent="0.3">
      <c r="A16" s="371" t="s">
        <v>259</v>
      </c>
      <c r="B16" s="376" t="s">
        <v>13</v>
      </c>
      <c r="C16" s="374" t="s">
        <v>157</v>
      </c>
      <c r="D16" s="18" t="s">
        <v>378</v>
      </c>
      <c r="E16" s="18" t="s">
        <v>67</v>
      </c>
      <c r="F16" s="217" t="s">
        <v>354</v>
      </c>
      <c r="G16" s="320" t="s">
        <v>503</v>
      </c>
      <c r="H16" s="316">
        <v>0.66</v>
      </c>
      <c r="I16" s="397" t="s">
        <v>710</v>
      </c>
      <c r="J16" s="210" t="s">
        <v>184</v>
      </c>
      <c r="K16" s="208">
        <v>0.8</v>
      </c>
      <c r="L16" s="209" t="s">
        <v>230</v>
      </c>
    </row>
    <row r="17" spans="1:12" ht="189.75" customHeight="1" thickBot="1" x14ac:dyDescent="0.3">
      <c r="A17" s="372" t="s">
        <v>379</v>
      </c>
      <c r="B17" s="377" t="s">
        <v>15</v>
      </c>
      <c r="C17" s="17" t="s">
        <v>158</v>
      </c>
      <c r="D17" s="17" t="s">
        <v>160</v>
      </c>
      <c r="E17" s="17" t="s">
        <v>159</v>
      </c>
      <c r="F17" s="59" t="s">
        <v>375</v>
      </c>
      <c r="G17" s="321" t="s">
        <v>505</v>
      </c>
      <c r="H17" s="316">
        <v>0.66</v>
      </c>
      <c r="I17" s="397" t="s">
        <v>506</v>
      </c>
      <c r="J17" s="62" t="s">
        <v>185</v>
      </c>
      <c r="K17" s="60">
        <v>0.5</v>
      </c>
      <c r="L17" s="57" t="s">
        <v>183</v>
      </c>
    </row>
    <row r="18" spans="1:12" ht="148.5" customHeight="1" thickBot="1" x14ac:dyDescent="0.3">
      <c r="A18" s="624" t="s">
        <v>260</v>
      </c>
      <c r="B18" s="378" t="s">
        <v>464</v>
      </c>
      <c r="C18" s="17" t="s">
        <v>161</v>
      </c>
      <c r="D18" s="17" t="s">
        <v>380</v>
      </c>
      <c r="E18" s="17" t="s">
        <v>67</v>
      </c>
      <c r="F18" s="54" t="s">
        <v>381</v>
      </c>
      <c r="G18" s="321" t="s">
        <v>698</v>
      </c>
      <c r="H18" s="316">
        <v>0.5</v>
      </c>
      <c r="I18" s="397" t="s">
        <v>699</v>
      </c>
      <c r="J18" s="62" t="s">
        <v>231</v>
      </c>
      <c r="K18" s="60">
        <v>0.5</v>
      </c>
      <c r="L18" s="65" t="s">
        <v>232</v>
      </c>
    </row>
    <row r="19" spans="1:12" ht="126.75" customHeight="1" thickBot="1" x14ac:dyDescent="0.3">
      <c r="A19" s="625"/>
      <c r="B19" s="378" t="s">
        <v>465</v>
      </c>
      <c r="C19" s="17" t="s">
        <v>382</v>
      </c>
      <c r="D19" s="17" t="s">
        <v>383</v>
      </c>
      <c r="E19" s="17" t="s">
        <v>67</v>
      </c>
      <c r="F19" s="54" t="s">
        <v>354</v>
      </c>
      <c r="G19" s="321" t="s">
        <v>507</v>
      </c>
      <c r="H19" s="316">
        <v>0.5</v>
      </c>
      <c r="I19" s="397" t="s">
        <v>524</v>
      </c>
    </row>
  </sheetData>
  <customSheetViews>
    <customSheetView guid="{71583903-AF65-4743-B0A3-D2742B19A8BB}" scale="70" hiddenColumns="1">
      <selection activeCell="A11" sqref="A11:F11"/>
      <pageMargins left="0.7" right="0.7" top="0.75" bottom="0.75" header="0.3" footer="0.3"/>
      <pageSetup orientation="portrait" verticalDpi="0" r:id="rId1"/>
    </customSheetView>
  </customSheetViews>
  <mergeCells count="15">
    <mergeCell ref="A14:A15"/>
    <mergeCell ref="A18:A19"/>
    <mergeCell ref="L11:L12"/>
    <mergeCell ref="G10:I10"/>
    <mergeCell ref="A1:L6"/>
    <mergeCell ref="A10:F10"/>
    <mergeCell ref="A11:F11"/>
    <mergeCell ref="J10:L10"/>
    <mergeCell ref="J7:L9"/>
    <mergeCell ref="I11:I12"/>
    <mergeCell ref="C7:D7"/>
    <mergeCell ref="E7:F7"/>
    <mergeCell ref="E8:F8"/>
    <mergeCell ref="E9:F9"/>
    <mergeCell ref="C9:D9"/>
  </mergeCell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8"/>
  <sheetViews>
    <sheetView zoomScale="70" zoomScaleNormal="70" zoomScalePageLayoutView="66" workbookViewId="0">
      <selection activeCell="A11" sqref="A11:G11"/>
    </sheetView>
  </sheetViews>
  <sheetFormatPr baseColWidth="10" defaultColWidth="11.42578125" defaultRowHeight="15" x14ac:dyDescent="0.25"/>
  <cols>
    <col min="1" max="1" width="24.28515625" style="1" customWidth="1"/>
    <col min="2" max="2" width="4.85546875" style="1" bestFit="1" customWidth="1"/>
    <col min="3" max="3" width="24.28515625" style="1" customWidth="1"/>
    <col min="4" max="5" width="18.85546875" style="1" customWidth="1"/>
    <col min="6" max="6" width="17.28515625" style="1" customWidth="1"/>
    <col min="7" max="7" width="15.140625" style="1" customWidth="1"/>
    <col min="8" max="8" width="76.28515625" style="1" customWidth="1"/>
    <col min="9" max="9" width="13.28515625" style="1" customWidth="1"/>
    <col min="10" max="10" width="162.5703125" style="1" customWidth="1"/>
    <col min="11" max="11" width="7" style="48" hidden="1" customWidth="1"/>
    <col min="12" max="12" width="10.140625" style="1" hidden="1" customWidth="1"/>
    <col min="13" max="13" width="4.7109375" style="48" hidden="1" customWidth="1"/>
    <col min="14" max="16384" width="11.42578125" style="1"/>
  </cols>
  <sheetData>
    <row r="1" spans="1:13" ht="15" customHeight="1" x14ac:dyDescent="0.25">
      <c r="A1" s="587" t="s">
        <v>270</v>
      </c>
      <c r="B1" s="588"/>
      <c r="C1" s="588"/>
      <c r="D1" s="588"/>
      <c r="E1" s="588"/>
      <c r="F1" s="588"/>
      <c r="G1" s="588"/>
      <c r="H1" s="588"/>
      <c r="I1" s="588"/>
      <c r="J1" s="588"/>
      <c r="K1" s="588"/>
      <c r="L1" s="588"/>
      <c r="M1" s="589"/>
    </row>
    <row r="2" spans="1:13" ht="15" customHeight="1" x14ac:dyDescent="0.25">
      <c r="A2" s="590"/>
      <c r="B2" s="591"/>
      <c r="C2" s="591"/>
      <c r="D2" s="591"/>
      <c r="E2" s="591"/>
      <c r="F2" s="591"/>
      <c r="G2" s="591"/>
      <c r="H2" s="591"/>
      <c r="I2" s="591"/>
      <c r="J2" s="591"/>
      <c r="K2" s="591"/>
      <c r="L2" s="591"/>
      <c r="M2" s="592"/>
    </row>
    <row r="3" spans="1:13" ht="15" customHeight="1" x14ac:dyDescent="0.25">
      <c r="A3" s="590"/>
      <c r="B3" s="591"/>
      <c r="C3" s="591"/>
      <c r="D3" s="591"/>
      <c r="E3" s="591"/>
      <c r="F3" s="591"/>
      <c r="G3" s="591"/>
      <c r="H3" s="591"/>
      <c r="I3" s="591"/>
      <c r="J3" s="591"/>
      <c r="K3" s="591"/>
      <c r="L3" s="591"/>
      <c r="M3" s="592"/>
    </row>
    <row r="4" spans="1:13" ht="15" customHeight="1" x14ac:dyDescent="0.25">
      <c r="A4" s="590"/>
      <c r="B4" s="591"/>
      <c r="C4" s="591"/>
      <c r="D4" s="591"/>
      <c r="E4" s="591"/>
      <c r="F4" s="591"/>
      <c r="G4" s="591"/>
      <c r="H4" s="591"/>
      <c r="I4" s="591"/>
      <c r="J4" s="591"/>
      <c r="K4" s="591"/>
      <c r="L4" s="591"/>
      <c r="M4" s="592"/>
    </row>
    <row r="5" spans="1:13" ht="15" customHeight="1" x14ac:dyDescent="0.25">
      <c r="A5" s="590"/>
      <c r="B5" s="591"/>
      <c r="C5" s="591"/>
      <c r="D5" s="591"/>
      <c r="E5" s="591"/>
      <c r="F5" s="591"/>
      <c r="G5" s="591"/>
      <c r="H5" s="591"/>
      <c r="I5" s="591"/>
      <c r="J5" s="591"/>
      <c r="K5" s="591"/>
      <c r="L5" s="591"/>
      <c r="M5" s="592"/>
    </row>
    <row r="6" spans="1:13" ht="15.75" customHeight="1" thickBot="1" x14ac:dyDescent="0.3">
      <c r="A6" s="593"/>
      <c r="B6" s="594"/>
      <c r="C6" s="594"/>
      <c r="D6" s="594"/>
      <c r="E6" s="594"/>
      <c r="F6" s="594"/>
      <c r="G6" s="594"/>
      <c r="H6" s="594"/>
      <c r="I6" s="594"/>
      <c r="J6" s="594"/>
      <c r="K6" s="594"/>
      <c r="L6" s="594"/>
      <c r="M6" s="595"/>
    </row>
    <row r="7" spans="1:13" ht="33" customHeight="1" x14ac:dyDescent="0.25">
      <c r="A7" s="10" t="s">
        <v>32</v>
      </c>
      <c r="B7" s="379"/>
      <c r="C7" s="672" t="s">
        <v>55</v>
      </c>
      <c r="D7" s="672"/>
      <c r="E7" s="672"/>
      <c r="F7" s="672"/>
      <c r="G7" s="659"/>
      <c r="H7" s="659"/>
      <c r="I7" s="659"/>
      <c r="J7" s="659"/>
      <c r="K7" s="659"/>
      <c r="L7" s="659"/>
      <c r="M7" s="660"/>
    </row>
    <row r="8" spans="1:13" ht="15.75" customHeight="1" x14ac:dyDescent="0.25">
      <c r="A8" s="8" t="s">
        <v>33</v>
      </c>
      <c r="B8" s="218"/>
      <c r="C8" s="13" t="s">
        <v>269</v>
      </c>
      <c r="D8" s="11"/>
      <c r="E8" s="218"/>
      <c r="F8" s="12"/>
      <c r="G8" s="661"/>
      <c r="H8" s="661"/>
      <c r="I8" s="661"/>
      <c r="J8" s="661"/>
      <c r="K8" s="661"/>
      <c r="L8" s="661"/>
      <c r="M8" s="662"/>
    </row>
    <row r="9" spans="1:13" ht="15.75" customHeight="1" thickBot="1" x14ac:dyDescent="0.3">
      <c r="A9" s="9" t="s">
        <v>34</v>
      </c>
      <c r="B9" s="380"/>
      <c r="C9" s="657">
        <v>42766</v>
      </c>
      <c r="D9" s="658"/>
      <c r="E9" s="212"/>
      <c r="F9" s="14"/>
      <c r="G9" s="663"/>
      <c r="H9" s="663"/>
      <c r="I9" s="663"/>
      <c r="J9" s="663"/>
      <c r="K9" s="663"/>
      <c r="L9" s="663"/>
      <c r="M9" s="664"/>
    </row>
    <row r="10" spans="1:13" ht="19.5" thickBot="1" x14ac:dyDescent="0.3">
      <c r="A10" s="651" t="s">
        <v>16</v>
      </c>
      <c r="B10" s="652"/>
      <c r="C10" s="652"/>
      <c r="D10" s="652"/>
      <c r="E10" s="652"/>
      <c r="F10" s="652"/>
      <c r="G10" s="653"/>
      <c r="H10" s="651" t="s">
        <v>475</v>
      </c>
      <c r="I10" s="652"/>
      <c r="J10" s="653"/>
      <c r="K10" s="667" t="s">
        <v>56</v>
      </c>
      <c r="L10" s="668"/>
      <c r="M10" s="669"/>
    </row>
    <row r="11" spans="1:13" ht="27" customHeight="1" thickBot="1" x14ac:dyDescent="0.3">
      <c r="A11" s="654" t="s">
        <v>26</v>
      </c>
      <c r="B11" s="655"/>
      <c r="C11" s="655"/>
      <c r="D11" s="655"/>
      <c r="E11" s="655"/>
      <c r="F11" s="655"/>
      <c r="G11" s="656"/>
      <c r="H11" s="221" t="s">
        <v>36</v>
      </c>
      <c r="I11" s="400" t="s">
        <v>468</v>
      </c>
      <c r="J11" s="670" t="s">
        <v>50</v>
      </c>
      <c r="K11" s="134" t="s">
        <v>36</v>
      </c>
      <c r="L11" s="128">
        <v>42613</v>
      </c>
      <c r="M11" s="665" t="s">
        <v>50</v>
      </c>
    </row>
    <row r="12" spans="1:13" ht="44.25" customHeight="1" thickBot="1" x14ac:dyDescent="0.3">
      <c r="A12" s="222" t="s">
        <v>1</v>
      </c>
      <c r="B12" s="381"/>
      <c r="C12" s="223" t="s">
        <v>2</v>
      </c>
      <c r="D12" s="224" t="s">
        <v>3</v>
      </c>
      <c r="E12" s="224" t="s">
        <v>386</v>
      </c>
      <c r="F12" s="225" t="s">
        <v>4</v>
      </c>
      <c r="G12" s="224" t="s">
        <v>5</v>
      </c>
      <c r="H12" s="226" t="s">
        <v>35</v>
      </c>
      <c r="I12" s="227" t="s">
        <v>31</v>
      </c>
      <c r="J12" s="671"/>
      <c r="K12" s="135" t="s">
        <v>35</v>
      </c>
      <c r="L12" s="136" t="s">
        <v>31</v>
      </c>
      <c r="M12" s="666"/>
    </row>
    <row r="13" spans="1:13" ht="409.5" customHeight="1" x14ac:dyDescent="0.25">
      <c r="A13" s="220" t="s">
        <v>27</v>
      </c>
      <c r="B13" s="382" t="s">
        <v>6</v>
      </c>
      <c r="C13" s="357" t="s">
        <v>384</v>
      </c>
      <c r="D13" s="357" t="s">
        <v>385</v>
      </c>
      <c r="E13" s="357" t="s">
        <v>387</v>
      </c>
      <c r="F13" s="357" t="s">
        <v>162</v>
      </c>
      <c r="G13" s="357" t="s">
        <v>163</v>
      </c>
      <c r="H13" s="358" t="s">
        <v>490</v>
      </c>
      <c r="I13" s="359">
        <v>0.5</v>
      </c>
      <c r="J13" s="399" t="s">
        <v>511</v>
      </c>
      <c r="K13" s="72" t="s">
        <v>186</v>
      </c>
      <c r="L13" s="216">
        <v>0.5</v>
      </c>
      <c r="M13" s="215" t="s">
        <v>233</v>
      </c>
    </row>
    <row r="14" spans="1:13" ht="156.75" customHeight="1" thickBot="1" x14ac:dyDescent="0.3">
      <c r="A14" s="214" t="s">
        <v>28</v>
      </c>
      <c r="B14" s="382" t="s">
        <v>10</v>
      </c>
      <c r="C14" s="360" t="s">
        <v>158</v>
      </c>
      <c r="D14" s="360" t="s">
        <v>160</v>
      </c>
      <c r="E14" s="360" t="s">
        <v>388</v>
      </c>
      <c r="F14" s="360" t="s">
        <v>67</v>
      </c>
      <c r="G14" s="361" t="s">
        <v>375</v>
      </c>
      <c r="H14" s="362" t="s">
        <v>491</v>
      </c>
      <c r="I14" s="142">
        <v>0.5</v>
      </c>
      <c r="J14" s="394" t="s">
        <v>492</v>
      </c>
      <c r="K14" s="129" t="s">
        <v>254</v>
      </c>
      <c r="L14" s="78">
        <v>0.5</v>
      </c>
      <c r="M14" s="90" t="s">
        <v>253</v>
      </c>
    </row>
    <row r="15" spans="1:13" ht="302.25" customHeight="1" thickBot="1" x14ac:dyDescent="0.3">
      <c r="A15" s="213" t="s">
        <v>47</v>
      </c>
      <c r="B15" s="382" t="s">
        <v>13</v>
      </c>
      <c r="C15" s="360" t="s">
        <v>389</v>
      </c>
      <c r="D15" s="360" t="s">
        <v>390</v>
      </c>
      <c r="E15" s="360" t="s">
        <v>391</v>
      </c>
      <c r="F15" s="360" t="s">
        <v>392</v>
      </c>
      <c r="G15" s="361">
        <v>43069</v>
      </c>
      <c r="H15" s="362" t="s">
        <v>493</v>
      </c>
      <c r="I15" s="142">
        <v>0.5</v>
      </c>
      <c r="J15" s="394" t="s">
        <v>494</v>
      </c>
      <c r="K15" s="130" t="s">
        <v>174</v>
      </c>
      <c r="L15" s="67">
        <v>1</v>
      </c>
      <c r="M15" s="156" t="s">
        <v>234</v>
      </c>
    </row>
    <row r="16" spans="1:13" ht="126" customHeight="1" thickBot="1" x14ac:dyDescent="0.3">
      <c r="A16" s="15" t="s">
        <v>393</v>
      </c>
      <c r="B16" s="382" t="s">
        <v>15</v>
      </c>
      <c r="C16" s="360" t="s">
        <v>394</v>
      </c>
      <c r="D16" s="360" t="s">
        <v>164</v>
      </c>
      <c r="E16" s="360" t="s">
        <v>395</v>
      </c>
      <c r="F16" s="360" t="s">
        <v>165</v>
      </c>
      <c r="G16" s="361" t="s">
        <v>354</v>
      </c>
      <c r="H16" s="362" t="s">
        <v>495</v>
      </c>
      <c r="I16" s="363">
        <v>0.73</v>
      </c>
      <c r="J16" s="394" t="s">
        <v>512</v>
      </c>
      <c r="K16" s="73" t="s">
        <v>187</v>
      </c>
      <c r="L16" s="67">
        <v>0.8</v>
      </c>
      <c r="M16" s="69" t="s">
        <v>220</v>
      </c>
    </row>
    <row r="17" spans="1:13" ht="111.75" customHeight="1" thickBot="1" x14ac:dyDescent="0.3">
      <c r="A17" s="16" t="s">
        <v>29</v>
      </c>
      <c r="B17" s="382" t="s">
        <v>464</v>
      </c>
      <c r="C17" s="364" t="s">
        <v>396</v>
      </c>
      <c r="D17" s="364" t="s">
        <v>397</v>
      </c>
      <c r="E17" s="364" t="s">
        <v>397</v>
      </c>
      <c r="F17" s="364" t="s">
        <v>159</v>
      </c>
      <c r="G17" s="365" t="s">
        <v>375</v>
      </c>
      <c r="H17" s="366" t="s">
        <v>496</v>
      </c>
      <c r="I17" s="367">
        <v>0.66</v>
      </c>
      <c r="J17" s="395" t="s">
        <v>497</v>
      </c>
      <c r="K17" s="131" t="s">
        <v>219</v>
      </c>
      <c r="L17" s="70">
        <v>1</v>
      </c>
      <c r="M17" s="71" t="s">
        <v>235</v>
      </c>
    </row>
    <row r="18" spans="1:13" x14ac:dyDescent="0.25">
      <c r="A18" s="74"/>
      <c r="B18" s="74"/>
    </row>
  </sheetData>
  <customSheetViews>
    <customSheetView guid="{71583903-AF65-4743-B0A3-D2742B19A8BB}" scale="70" hiddenColumns="1">
      <selection activeCell="A11" sqref="A11:G11"/>
      <pageMargins left="0.7" right="0.7" top="0.75" bottom="0.75" header="0.3" footer="0.3"/>
      <pageSetup orientation="portrait" r:id="rId1"/>
    </customSheetView>
  </customSheetViews>
  <mergeCells count="10">
    <mergeCell ref="A10:G10"/>
    <mergeCell ref="A11:G11"/>
    <mergeCell ref="C9:D9"/>
    <mergeCell ref="A1:M6"/>
    <mergeCell ref="G7:M9"/>
    <mergeCell ref="M11:M12"/>
    <mergeCell ref="K10:M10"/>
    <mergeCell ref="H10:J10"/>
    <mergeCell ref="J11:J12"/>
    <mergeCell ref="C7:F7"/>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80" zoomScaleNormal="80" workbookViewId="0">
      <selection activeCell="A4" sqref="A4:J4"/>
    </sheetView>
  </sheetViews>
  <sheetFormatPr baseColWidth="10" defaultRowHeight="15" x14ac:dyDescent="0.25"/>
  <cols>
    <col min="1" max="1" width="24.85546875" customWidth="1"/>
    <col min="2" max="2" width="28.85546875" customWidth="1"/>
    <col min="3" max="3" width="28" customWidth="1"/>
    <col min="4" max="4" width="19.28515625" customWidth="1"/>
    <col min="5" max="5" width="14.7109375" customWidth="1"/>
    <col min="6" max="6" width="17.85546875" customWidth="1"/>
    <col min="7" max="7" width="13.42578125" customWidth="1"/>
    <col min="8" max="8" width="51.7109375" customWidth="1"/>
    <col min="9" max="9" width="14.7109375" customWidth="1"/>
    <col min="10" max="10" width="117" customWidth="1"/>
  </cols>
  <sheetData>
    <row r="1" spans="1:10" x14ac:dyDescent="0.25">
      <c r="A1" s="673"/>
      <c r="B1" s="680" t="s">
        <v>289</v>
      </c>
      <c r="C1" s="681"/>
      <c r="D1" s="681"/>
      <c r="E1" s="681"/>
      <c r="F1" s="681"/>
      <c r="G1" s="681"/>
      <c r="H1" s="681"/>
      <c r="I1" s="681"/>
      <c r="J1" s="681"/>
    </row>
    <row r="2" spans="1:10" x14ac:dyDescent="0.25">
      <c r="A2" s="674"/>
      <c r="B2" s="680" t="s">
        <v>290</v>
      </c>
      <c r="C2" s="681"/>
      <c r="D2" s="681"/>
      <c r="E2" s="681"/>
      <c r="F2" s="681"/>
      <c r="G2" s="681"/>
      <c r="H2" s="681"/>
      <c r="I2" s="681"/>
      <c r="J2" s="681"/>
    </row>
    <row r="3" spans="1:10" ht="15.75" thickBot="1" x14ac:dyDescent="0.3">
      <c r="A3" s="675"/>
      <c r="B3" s="680" t="s">
        <v>291</v>
      </c>
      <c r="C3" s="681"/>
      <c r="D3" s="681"/>
      <c r="E3" s="681"/>
      <c r="F3" s="681"/>
      <c r="G3" s="681"/>
      <c r="H3" s="681"/>
      <c r="I3" s="681"/>
      <c r="J3" s="681"/>
    </row>
    <row r="4" spans="1:10" ht="21" customHeight="1" thickBot="1" x14ac:dyDescent="0.3">
      <c r="A4" s="682" t="s">
        <v>277</v>
      </c>
      <c r="B4" s="683"/>
      <c r="C4" s="683"/>
      <c r="D4" s="683"/>
      <c r="E4" s="683"/>
      <c r="F4" s="683"/>
      <c r="G4" s="683"/>
      <c r="H4" s="683"/>
      <c r="I4" s="683"/>
      <c r="J4" s="684"/>
    </row>
    <row r="5" spans="1:10" ht="15.75" thickBot="1" x14ac:dyDescent="0.3">
      <c r="A5" s="676" t="s">
        <v>317</v>
      </c>
      <c r="B5" s="677"/>
      <c r="C5" s="677"/>
      <c r="D5" s="677"/>
      <c r="E5" s="677"/>
      <c r="F5" s="677"/>
      <c r="G5" s="677"/>
      <c r="H5" s="678"/>
      <c r="I5" s="327" t="s">
        <v>271</v>
      </c>
      <c r="J5" s="411" t="s">
        <v>50</v>
      </c>
    </row>
    <row r="6" spans="1:10" ht="26.25" thickBot="1" x14ac:dyDescent="0.3">
      <c r="A6" s="182" t="s">
        <v>318</v>
      </c>
      <c r="B6" s="183" t="s">
        <v>22</v>
      </c>
      <c r="C6" s="183" t="s">
        <v>319</v>
      </c>
      <c r="D6" s="183" t="s">
        <v>320</v>
      </c>
      <c r="E6" s="183" t="s">
        <v>321</v>
      </c>
      <c r="F6" s="183" t="s">
        <v>18</v>
      </c>
      <c r="G6" s="184" t="s">
        <v>5</v>
      </c>
      <c r="H6" s="185" t="s">
        <v>513</v>
      </c>
      <c r="I6" s="200" t="s">
        <v>152</v>
      </c>
      <c r="J6" s="411"/>
    </row>
    <row r="7" spans="1:10" ht="188.25" customHeight="1" x14ac:dyDescent="0.25">
      <c r="A7" s="186" t="s">
        <v>322</v>
      </c>
      <c r="B7" s="201" t="s">
        <v>323</v>
      </c>
      <c r="C7" s="201" t="s">
        <v>398</v>
      </c>
      <c r="D7" s="201" t="s">
        <v>324</v>
      </c>
      <c r="E7" s="201" t="s">
        <v>325</v>
      </c>
      <c r="F7" s="201" t="s">
        <v>70</v>
      </c>
      <c r="G7" s="187">
        <v>42855</v>
      </c>
      <c r="H7" s="323" t="s">
        <v>514</v>
      </c>
      <c r="I7" s="219">
        <v>1</v>
      </c>
      <c r="J7" s="412" t="s">
        <v>527</v>
      </c>
    </row>
    <row r="8" spans="1:10" ht="197.25" customHeight="1" x14ac:dyDescent="0.25">
      <c r="A8" s="401" t="s">
        <v>326</v>
      </c>
      <c r="B8" s="188" t="s">
        <v>327</v>
      </c>
      <c r="C8" s="189" t="s">
        <v>328</v>
      </c>
      <c r="D8" s="190" t="s">
        <v>329</v>
      </c>
      <c r="E8" s="190" t="s">
        <v>330</v>
      </c>
      <c r="F8" s="190" t="s">
        <v>70</v>
      </c>
      <c r="G8" s="191">
        <v>42855</v>
      </c>
      <c r="H8" s="324" t="s">
        <v>515</v>
      </c>
      <c r="I8" s="219">
        <v>1</v>
      </c>
      <c r="J8" s="413" t="s">
        <v>528</v>
      </c>
    </row>
    <row r="9" spans="1:10" ht="91.5" customHeight="1" x14ac:dyDescent="0.25">
      <c r="A9" s="679" t="s">
        <v>331</v>
      </c>
      <c r="B9" s="188" t="s">
        <v>332</v>
      </c>
      <c r="C9" s="189" t="s">
        <v>333</v>
      </c>
      <c r="D9" s="190" t="s">
        <v>334</v>
      </c>
      <c r="E9" s="190" t="s">
        <v>334</v>
      </c>
      <c r="F9" s="190" t="s">
        <v>70</v>
      </c>
      <c r="G9" s="191">
        <v>43069</v>
      </c>
      <c r="H9" s="325" t="s">
        <v>516</v>
      </c>
      <c r="I9" s="219">
        <v>0.66</v>
      </c>
      <c r="J9" s="407" t="s">
        <v>552</v>
      </c>
    </row>
    <row r="10" spans="1:10" ht="153" customHeight="1" x14ac:dyDescent="0.25">
      <c r="A10" s="679"/>
      <c r="B10" s="188" t="s">
        <v>335</v>
      </c>
      <c r="C10" s="228" t="s">
        <v>399</v>
      </c>
      <c r="D10" s="229" t="s">
        <v>336</v>
      </c>
      <c r="E10" s="229" t="s">
        <v>336</v>
      </c>
      <c r="F10" s="229" t="s">
        <v>70</v>
      </c>
      <c r="G10" s="230">
        <v>43069</v>
      </c>
      <c r="H10" s="325" t="s">
        <v>526</v>
      </c>
      <c r="I10" s="403">
        <v>0.66</v>
      </c>
      <c r="J10" s="407" t="s">
        <v>530</v>
      </c>
    </row>
    <row r="11" spans="1:10" ht="76.5" customHeight="1" x14ac:dyDescent="0.25">
      <c r="A11" s="401" t="s">
        <v>337</v>
      </c>
      <c r="B11" s="188" t="s">
        <v>338</v>
      </c>
      <c r="C11" s="192" t="s">
        <v>339</v>
      </c>
      <c r="D11" s="190" t="s">
        <v>340</v>
      </c>
      <c r="E11" s="190" t="s">
        <v>340</v>
      </c>
      <c r="F11" s="190" t="s">
        <v>341</v>
      </c>
      <c r="G11" s="191">
        <v>43069</v>
      </c>
      <c r="H11" s="325" t="s">
        <v>517</v>
      </c>
      <c r="I11" s="142" t="s">
        <v>519</v>
      </c>
      <c r="J11" s="407" t="s">
        <v>518</v>
      </c>
    </row>
    <row r="12" spans="1:10" ht="409.5" customHeight="1" thickBot="1" x14ac:dyDescent="0.3">
      <c r="A12" s="193" t="s">
        <v>342</v>
      </c>
      <c r="B12" s="194" t="s">
        <v>343</v>
      </c>
      <c r="C12" s="195" t="s">
        <v>344</v>
      </c>
      <c r="D12" s="196" t="s">
        <v>345</v>
      </c>
      <c r="E12" s="196" t="s">
        <v>346</v>
      </c>
      <c r="F12" s="196" t="s">
        <v>341</v>
      </c>
      <c r="G12" s="197">
        <v>43069</v>
      </c>
      <c r="H12" s="408" t="s">
        <v>529</v>
      </c>
      <c r="I12" s="409">
        <v>0.66</v>
      </c>
      <c r="J12" s="410" t="s">
        <v>531</v>
      </c>
    </row>
    <row r="13" spans="1:10" x14ac:dyDescent="0.25">
      <c r="A13" s="198"/>
      <c r="B13" s="199"/>
      <c r="C13" s="199"/>
      <c r="D13" s="199"/>
      <c r="E13" s="199"/>
      <c r="F13" s="199"/>
      <c r="G13" s="199"/>
      <c r="H13" s="199"/>
    </row>
  </sheetData>
  <customSheetViews>
    <customSheetView guid="{71583903-AF65-4743-B0A3-D2742B19A8BB}" scale="80">
      <selection activeCell="A4" sqref="A4:J4"/>
      <pageMargins left="0.7" right="0.7" top="0.75" bottom="0.75" header="0.3" footer="0.3"/>
      <pageSetup orientation="portrait" verticalDpi="0" r:id="rId1"/>
    </customSheetView>
  </customSheetViews>
  <mergeCells count="7">
    <mergeCell ref="A1:A3"/>
    <mergeCell ref="A5:H5"/>
    <mergeCell ref="A9:A10"/>
    <mergeCell ref="B1:J1"/>
    <mergeCell ref="B2:J2"/>
    <mergeCell ref="B3:J3"/>
    <mergeCell ref="A4:J4"/>
  </mergeCell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Consolidado</vt:lpstr>
      <vt:lpstr>Gestion del Riesgo</vt:lpstr>
      <vt:lpstr>Mapa de Riesgos</vt:lpstr>
      <vt:lpstr>Antitrámites</vt:lpstr>
      <vt:lpstr>Rendicion de Cuentas </vt:lpstr>
      <vt:lpstr>Servicio al Ciudadano</vt:lpstr>
      <vt:lpstr>Transparencia</vt:lpstr>
      <vt:lpstr>EstgiaPartcp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Marcela Sanchez Parra</dc:creator>
  <cp:lastModifiedBy>Deissy Nathaly Cardenas Lemus</cp:lastModifiedBy>
  <dcterms:created xsi:type="dcterms:W3CDTF">2016-03-23T14:16:42Z</dcterms:created>
  <dcterms:modified xsi:type="dcterms:W3CDTF">2017-09-14T22:00:36Z</dcterms:modified>
</cp:coreProperties>
</file>