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770" windowWidth="15315" windowHeight="3330" firstSheet="2" activeTab="2"/>
  </bookViews>
  <sheets>
    <sheet name="CORPOAMAZONIA" sheetId="15" r:id="rId1"/>
    <sheet name="CORPOBOYACA" sheetId="16" r:id="rId2"/>
    <sheet name="Tasa cambio coberturas" sheetId="35" r:id="rId3"/>
  </sheets>
  <definedNames>
    <definedName name="_xlnm.Print_Area" localSheetId="0">'CORPOAMAZONIA'!$A$1:$G$47</definedName>
    <definedName name="_xlnm.Print_Area" localSheetId="1">'CORPOBOYACA'!$A$1:$G$58</definedName>
    <definedName name="_xlnm.Print_Area" localSheetId="2">'Tasa cambio coberturas'!$C$4:$F$69</definedName>
    <definedName name="_xlnm.Print_Titles" localSheetId="0">'CORPOAMAZONIA'!$1:$7</definedName>
    <definedName name="_xlnm.Print_Titles" localSheetId="1">'CORPOBOYACA'!$1:$7</definedName>
    <definedName name="_xlnm.Print_Titles" localSheetId="2">'Tasa cambio coberturas'!$4:$9</definedName>
  </definedNames>
  <calcPr fullCalcOnLoad="1"/>
</workbook>
</file>

<file path=xl/sharedStrings.xml><?xml version="1.0" encoding="utf-8"?>
<sst xmlns="http://schemas.openxmlformats.org/spreadsheetml/2006/main" count="180" uniqueCount="152">
  <si>
    <t>Natural</t>
  </si>
  <si>
    <t>Superficie
(ha)</t>
  </si>
  <si>
    <t>Transformado</t>
  </si>
  <si>
    <t>%</t>
  </si>
  <si>
    <t>Arbustales del orobioma medio de los Andes</t>
  </si>
  <si>
    <t>Áreas agrícolas heterogéneas del orobioma medio de los Andes</t>
  </si>
  <si>
    <t xml:space="preserve">Bosques naturales del orobioma alto de los Andes </t>
  </si>
  <si>
    <t>Glaciares y nieves del orobioma alto de los Andes</t>
  </si>
  <si>
    <t>Pastos del orobioma bajo de los Andes</t>
  </si>
  <si>
    <t>Vegetación secundaria del orobioma alto de los Andes</t>
  </si>
  <si>
    <t xml:space="preserve">Vegetación secundaria del orobioma medio de los Andes </t>
  </si>
  <si>
    <t>Aguas continentales artificiales del orobioma medio de los Andes</t>
  </si>
  <si>
    <t>Aguas continentales naturales del orobioma alto de los Andes</t>
  </si>
  <si>
    <t xml:space="preserve">Bosques naturales del orobioma medio de los Andes </t>
  </si>
  <si>
    <t>Bosques plantados del orobioma alto de los Andes</t>
  </si>
  <si>
    <t xml:space="preserve">Bosques plantados del orobioma medio de los Andes </t>
  </si>
  <si>
    <t xml:space="preserve">Cultivos anuales o transitorios del orobioma alto de los Andes </t>
  </si>
  <si>
    <t xml:space="preserve">Cultivos anuales o transitorios del orobioma medio de los Andes </t>
  </si>
  <si>
    <t xml:space="preserve">Cultivos anuales o transitorios del orobioma bajo de los Andes </t>
  </si>
  <si>
    <t xml:space="preserve">Herbazales del orobioma alto de los Andes </t>
  </si>
  <si>
    <t>Pastos del zonobioma húmedo tropical Magdalena-Caribe</t>
  </si>
  <si>
    <t xml:space="preserve">Vegetación secundaria del orobioma alto de los Andes </t>
  </si>
  <si>
    <t>Total</t>
  </si>
  <si>
    <t xml:space="preserve">Aguas continentales naturales del orobioma bajo de los Andes </t>
  </si>
  <si>
    <t xml:space="preserve">Arbustales del orobioma medio de los Andes </t>
  </si>
  <si>
    <t xml:space="preserve">Áreas agrícolas heterogéneas del orobioma alto de los Andes </t>
  </si>
  <si>
    <t xml:space="preserve">Áreas agrícolas heterogéneas del orobioma medio de los Andes </t>
  </si>
  <si>
    <t xml:space="preserve">Áreas agrícolas heterogéneas del orobioma bajo de los Andes </t>
  </si>
  <si>
    <t xml:space="preserve">Bosques naturales del orobioma bajo de los Andes </t>
  </si>
  <si>
    <t xml:space="preserve">Pastos del orobioma alto de los Andes </t>
  </si>
  <si>
    <t xml:space="preserve">Pastos del orobioma medio de los Andes </t>
  </si>
  <si>
    <t xml:space="preserve">Pastos del orobioma bajo de los Andes </t>
  </si>
  <si>
    <t xml:space="preserve">Vegetación secundaria del orobioma bajo de los Andes </t>
  </si>
  <si>
    <t xml:space="preserve">Total </t>
  </si>
  <si>
    <t xml:space="preserve">Aguas continentales naturales del helobioma Magdalena-Caribe </t>
  </si>
  <si>
    <t>Bosques naturales del helobioma Magdalena-Caribe</t>
  </si>
  <si>
    <t xml:space="preserve">Pastos del helobioma Magdalena-Caribe </t>
  </si>
  <si>
    <t xml:space="preserve">Vegetación secundaria del helobioma Magdalena-Caribe </t>
  </si>
  <si>
    <t xml:space="preserve">Arbustales del orobioma azonal del río Sogamoso </t>
  </si>
  <si>
    <t>Áreas agrícolas heterogéneas del zonobioma húmedo tropical Magdalena- Caribe</t>
  </si>
  <si>
    <t xml:space="preserve">Áreas urbanas del orobioma medio de los Andes </t>
  </si>
  <si>
    <t xml:space="preserve">Áreas urbanas del orobioma bajo de los Andes </t>
  </si>
  <si>
    <t xml:space="preserve">Bosques naturales del zonobioma húmedo tropical Magdalena-Caribe </t>
  </si>
  <si>
    <t>Bosques plantados del zonobioma húmedo tropical Magdalena-Caribe</t>
  </si>
  <si>
    <t xml:space="preserve">Herbazales del orobioma bajo de los Andes </t>
  </si>
  <si>
    <t xml:space="preserve">Herbazales del orobioma azonal del río Sogamoso </t>
  </si>
  <si>
    <t xml:space="preserve">Pastos del orobioma azonal del río Sogamoso </t>
  </si>
  <si>
    <t xml:space="preserve">Arbustales del orobioma alto de los Andes </t>
  </si>
  <si>
    <t xml:space="preserve">Arbustales del orobioma bajo de los Andes </t>
  </si>
  <si>
    <t xml:space="preserve">Áreas agrícolas heterogéneas del helobioma Magdalena-Caribe </t>
  </si>
  <si>
    <t xml:space="preserve">Áreas urbanas del orobioma alto de los Andes </t>
  </si>
  <si>
    <t>Vegetación secundaria del zonobioma húmedo tropical Magdalena-Caribe</t>
  </si>
  <si>
    <t>Vegetación secundaria del zonobioma húmedo tropical Amazonia – Orinoquia</t>
  </si>
  <si>
    <t xml:space="preserve">Aguas continentales naturales del helobioma de la Amazonia – Orinoquia </t>
  </si>
  <si>
    <t xml:space="preserve">Arbustales del litobioma Amazonia – Orinoquia </t>
  </si>
  <si>
    <t xml:space="preserve">Arbustales del zonobioma húmedo tropical Amazonia – Orinoquia </t>
  </si>
  <si>
    <t>Áreas agrícolas heterogéneas del zonobioma húmedo tropical Amazonia – Orinoquia</t>
  </si>
  <si>
    <t xml:space="preserve">Áreas urbanas del helobioma de la Amazonia – Orinoquia </t>
  </si>
  <si>
    <t xml:space="preserve">Bosques naturales del helobioma de la Amazonia – Orinoquia </t>
  </si>
  <si>
    <t xml:space="preserve">Bosques naturales del litobioma Amazonia – Orinoquia </t>
  </si>
  <si>
    <t xml:space="preserve">Bosques naturales del peinobioma de la Amazonia – Orinoquia </t>
  </si>
  <si>
    <t xml:space="preserve">Herbazales del helobioma de la Amazonia – Orinoquia </t>
  </si>
  <si>
    <t xml:space="preserve">Herbazales del litobioma Amazonia – Orinoquia </t>
  </si>
  <si>
    <t>Herbazales del peinobioma de la Amazonia – Orinoquia</t>
  </si>
  <si>
    <t xml:space="preserve">Pastos del peinobioma de la Amazonia – Orinoquia </t>
  </si>
  <si>
    <t xml:space="preserve">Pastos del zonobioma húmedo tropical Amazonia – Orinoquia </t>
  </si>
  <si>
    <t xml:space="preserve">Vegetación secundaria del litobioma Amazonia – Orinoquia </t>
  </si>
  <si>
    <t>Cultivos anuales o transitorios del zonobioma húmedo tropical Amazonia – Orinoquia</t>
  </si>
  <si>
    <t xml:space="preserve">Áreas agrícolas heterogéneas del helobioma de la Amazonia – Orinoquia </t>
  </si>
  <si>
    <t xml:space="preserve">Bosques naturales del zonobioma húmedo tropical Amazonia – Orinoquia </t>
  </si>
  <si>
    <t>Herbazales del zonobioma húmedo tropical Amazonia – Orinoquia</t>
  </si>
  <si>
    <t xml:space="preserve">Aguas continentales naturales del orobioma medio de los Andes </t>
  </si>
  <si>
    <t xml:space="preserve">Áreas mayormente alteradas del orobioma medio de los Andes </t>
  </si>
  <si>
    <t>Áreas urbanas del zonobioma húmedo tropical Amazonia – Orinoquia</t>
  </si>
  <si>
    <t>Pastos del helobioma de la Amazonia – Orinoquia</t>
  </si>
  <si>
    <t>Vegetación secundaria del helobioma de la Amazonia – Orinoquia</t>
  </si>
  <si>
    <t>Zonas desnudas del helobioma de la Amazonia – Orinoquia</t>
  </si>
  <si>
    <t xml:space="preserve">Áreas mayormente alteradas del orobioma alto de los Andes </t>
  </si>
  <si>
    <t xml:space="preserve">Áreas urbanas del zonobioma húmedo tropical Magdalena-Caribe </t>
  </si>
  <si>
    <t>Herbazales del orobioma medio de los Andes</t>
  </si>
  <si>
    <t>Zonas desnudas del orobioma alto de los Andes</t>
  </si>
  <si>
    <t>Tipo de ecosistema</t>
  </si>
  <si>
    <t>Fuente: Instituto de Hidrología, Meteorología y Estudios Ambientales  - IDEAM. Subdirección de Ecosistemas e Información Ambiental. Grupo de Suelos y Tierras. 2011. Mapa de ecosistemas continentales, costeros y marinos de Colombia (escala 1:500.000). 2007.</t>
  </si>
  <si>
    <t>21 de marzo de 2012 12:00 m</t>
  </si>
  <si>
    <t>Colombia. Corporación para el Desarrollo Sostenible del Sur de la Amazonia - CORPOAMAZONIA. Superficie de ecosistemas y proporción que representa en la superficie de la CAR, según tipo de ecosistema. 2002.</t>
  </si>
  <si>
    <t>Colombia. Corporación Autónoma Regional de Boyacá -CORPOBOYACÁ. Superficie de ecosistemas y proporción que representa en la superficie de la CAR, según tipo de ecosistema. 2002.</t>
  </si>
  <si>
    <t>9.9. Sin información</t>
  </si>
  <si>
    <t>1.1.1. Tejido urbano continuo</t>
  </si>
  <si>
    <t>1.1.2. Tejido urbano discontinuo</t>
  </si>
  <si>
    <t>1.2.1. Zonas industriales o comerciales</t>
  </si>
  <si>
    <t>1.2.2. Red vial, ferroviaria y terrenos asociados</t>
  </si>
  <si>
    <t>1.2.3. Zonas portuarias</t>
  </si>
  <si>
    <t>1.2.4. Aeropuertos</t>
  </si>
  <si>
    <t>1.4.1. Zonas verdes urbanas</t>
  </si>
  <si>
    <t>1.4.2. Instalaciones recreativas</t>
  </si>
  <si>
    <t>2.1.1. Otros cultivos transitorios</t>
  </si>
  <si>
    <t>2.1.2. Cereales</t>
  </si>
  <si>
    <t>2.1.3. Oleaginosas y leguminosas</t>
  </si>
  <si>
    <t>2.1.4. Hortalizas</t>
  </si>
  <si>
    <t>2.2.2. Cultivos permanentes arbustivos</t>
  </si>
  <si>
    <t>2.2.5. Cultivos confinados</t>
  </si>
  <si>
    <t>2.3.1. Pastos limpios</t>
  </si>
  <si>
    <t>2.3.2. Pastos arbolados</t>
  </si>
  <si>
    <t>2.3.3. Pastos enmalezados</t>
  </si>
  <si>
    <t>2.4.1. Mosaico de cultivos</t>
  </si>
  <si>
    <t>2.4.2. Mosaico de pastos y cultivos</t>
  </si>
  <si>
    <t>2.4.3. Mosaico de cultivos, pastos y espacios naturales</t>
  </si>
  <si>
    <t>2.4.4. Mosaico de pastos con espacios naturales</t>
  </si>
  <si>
    <t>2.4.5. Mosaico de cultivos con espacios naturales</t>
  </si>
  <si>
    <t>3.1.1. Bosque denso</t>
  </si>
  <si>
    <t>3.1.2. Bosque abierto</t>
  </si>
  <si>
    <t>3.1.3. Bosque fragmentado</t>
  </si>
  <si>
    <t>3.2.1. Herbazal</t>
  </si>
  <si>
    <t>3.2.2. Arbustal</t>
  </si>
  <si>
    <t>3.3.1. Zonas arenosas naturales</t>
  </si>
  <si>
    <t>3.3.2. Afloramientos rocosos</t>
  </si>
  <si>
    <t>3.3.3. Tierras desnudas y degradadas</t>
  </si>
  <si>
    <t>3.3.4. Zonas quemadas</t>
  </si>
  <si>
    <t>3.3.5. Zonas glaciares y nivales</t>
  </si>
  <si>
    <t>4.1.1. Zonas Pantanosas</t>
  </si>
  <si>
    <t>4.1.2. Turberas</t>
  </si>
  <si>
    <t>4.2.1. Pantanos costeros</t>
  </si>
  <si>
    <t>4.2.2. Salitral</t>
  </si>
  <si>
    <t>4.2.3. Sedimentos expuestos en bajamar</t>
  </si>
  <si>
    <t>5.1.3. Canales</t>
  </si>
  <si>
    <t>5.1.4. Cuerpos de agua artificiales</t>
  </si>
  <si>
    <t>5.2.1. Lagunas costeras</t>
  </si>
  <si>
    <t>2.2.4. Cultivos agroforestales</t>
  </si>
  <si>
    <t>Tipo de cobertura</t>
  </si>
  <si>
    <t>--</t>
  </si>
  <si>
    <t>21 de marzo de 2013 12:00 m</t>
  </si>
  <si>
    <t>1.2.5. Obras hidráulicas</t>
  </si>
  <si>
    <t>1.3.1. Zonas de extracción minera</t>
  </si>
  <si>
    <t>1.3.2. Zona de disposición de residuos</t>
  </si>
  <si>
    <t>2.1.5. Tubérculos</t>
  </si>
  <si>
    <t>2.2.1. Cultivos permanentes herbáceos</t>
  </si>
  <si>
    <t>2.2.3. Cultivos permanentes arbóreos</t>
  </si>
  <si>
    <t>3.1.4. Bosque de galería y ripario</t>
  </si>
  <si>
    <t>3.1.5. Plantación forestal</t>
  </si>
  <si>
    <t>3.2.3. Vegetación secundaria o en transición</t>
  </si>
  <si>
    <t>4.1.3. Vegetación acuática sobre cuerpos de agua</t>
  </si>
  <si>
    <t>5.1.1. Ríos (50 m)</t>
  </si>
  <si>
    <t>5.1.2. Lagunas, lagos y ciénagas naturales</t>
  </si>
  <si>
    <t>5.2.2. Mares y océanos</t>
  </si>
  <si>
    <t>Tasa anual de cambio entre 2001 y 2007
(%)</t>
  </si>
  <si>
    <t>Indeterminado</t>
  </si>
  <si>
    <t>Fuente: Instituto de Hidrología, Meteorología y Estudios Ambientales  - IDEAM. Subdirección de Ecosistemas e Información Ambiental. Grupo de Suelos y Tierras. 2013. Mapa nacional de coberturas de la tierra (Escala 1:100.000) línea base 2000–2002 V2.0 (2010) y 2005–2009 V1.0 (2011). República de Colombia.</t>
  </si>
  <si>
    <t>Superficie
2001 (2000-2002)
(ha)</t>
  </si>
  <si>
    <t>Superficie 
2007 (2005-2009) 
(ha)</t>
  </si>
  <si>
    <r>
      <t xml:space="preserve">Notas del Grupo de Suelos y Tierras del IDEAM:
Los mapas de coberturas se realizaron con información satelital de los periodos 2000-2002 y 2005-2009 adaptando la metodología Corine Land Cover a Colombia (escala 1:100.000) con una unidad mínima de mapeo de 25 ha, a excepción de los territorios artificializados cuya unidad mínima de mapeo es de 5 ha. La información se presenta al tercer nivel jerárquico conforme a la Leyenda Nacional de Coberturas de la Tierra publicada en el año 2010.
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El cálculo de este indicador implica conocer la superficie cubierta por diferentes coberturas en por lo menos dos momentos diferentes; ya que los Mapas de coberturas se desarrollaron con imágenes de un periodo de tiempo de varios años, se asumió que el Mapa 2000-2002 correspondía a un momento de tiempo t1 (2001) y que el Mapa 2005-2009 correspondía al momento t2 (2007).
Existe una diferencia entre la Superficie continental e insular oficial del país (114.174.800ha) y la Superficie total reportada en este cuadro, pues los datos sobre coberturas solo incluyen la superficie continental del país.
La cobertura "Red vial, ferroviaria y terrenos asociados" (1.2.2), tiene una tasa negativa en razón a que en el periodo 2005-2010 se eliminaron vías secundarias en la Orinoquia que inicialmente (2000-2002) fueron interpretadas como tales.
La tasa de cambio de la cobertura "Cultivos agroforestales (2.2.4)" es indeterminada, pues su superficie fue nula en 2001 (periodo 2000-2002).</t>
    </r>
  </si>
  <si>
    <t>Colombia. Tasa anual de cambio de la superficie cubierta por diferentes coberturas.</t>
  </si>
  <si>
    <t>2001 (2000-2002) : 2007 (2005-2009).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</si>
</sst>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dashed"/>
      <bottom style="dashed"/>
    </border>
    <border>
      <left/>
      <right/>
      <top style="thin"/>
      <bottom style="dashed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/>
    <xf numFmtId="49" fontId="1" fillId="2" borderId="1" xfId="20" applyNumberFormat="1" applyFont="1" applyFill="1" applyBorder="1" applyAlignment="1">
      <alignment horizontal="justify" vertical="top" wrapText="1"/>
      <protection/>
    </xf>
    <xf numFmtId="0" fontId="2" fillId="0" borderId="0" xfId="0" applyFont="1"/>
    <xf numFmtId="0" fontId="4" fillId="0" borderId="0" xfId="0" applyFont="1"/>
    <xf numFmtId="49" fontId="1" fillId="2" borderId="2" xfId="20" applyNumberFormat="1" applyFont="1" applyFill="1" applyBorder="1" applyAlignment="1">
      <alignment horizontal="justify" vertical="top" wrapText="1"/>
      <protection/>
    </xf>
    <xf numFmtId="3" fontId="1" fillId="2" borderId="2" xfId="20" applyNumberFormat="1" applyFont="1" applyFill="1" applyBorder="1" applyAlignment="1">
      <alignment horizontal="right" vertical="center" indent="1"/>
      <protection/>
    </xf>
    <xf numFmtId="164" fontId="1" fillId="2" borderId="2" xfId="20" applyNumberFormat="1" applyFont="1" applyFill="1" applyBorder="1" applyAlignment="1">
      <alignment horizontal="right" vertical="center" indent="2"/>
      <protection/>
    </xf>
    <xf numFmtId="3" fontId="1" fillId="2" borderId="1" xfId="20" applyNumberFormat="1" applyFont="1" applyFill="1" applyBorder="1" applyAlignment="1">
      <alignment horizontal="right" vertical="center" indent="1"/>
      <protection/>
    </xf>
    <xf numFmtId="164" fontId="1" fillId="2" borderId="1" xfId="20" applyNumberFormat="1" applyFont="1" applyFill="1" applyBorder="1" applyAlignment="1">
      <alignment horizontal="right" vertical="center" indent="2"/>
      <protection/>
    </xf>
    <xf numFmtId="3" fontId="1" fillId="2" borderId="3" xfId="20" applyNumberFormat="1" applyFont="1" applyFill="1" applyBorder="1" applyAlignment="1">
      <alignment horizontal="right" vertical="center" indent="1"/>
      <protection/>
    </xf>
    <xf numFmtId="0" fontId="1" fillId="2" borderId="3" xfId="20" applyFont="1" applyFill="1" applyBorder="1" applyAlignment="1">
      <alignment horizontal="center" vertical="center" wrapText="1"/>
      <protection/>
    </xf>
    <xf numFmtId="0" fontId="1" fillId="2" borderId="4" xfId="20" applyFont="1" applyFill="1" applyBorder="1" applyAlignment="1">
      <alignment horizontal="center" vertical="center" wrapText="1"/>
      <protection/>
    </xf>
    <xf numFmtId="49" fontId="1" fillId="2" borderId="3" xfId="20" applyNumberFormat="1" applyFont="1" applyFill="1" applyBorder="1" applyAlignment="1">
      <alignment horizontal="center" vertical="center" wrapText="1"/>
      <protection/>
    </xf>
    <xf numFmtId="164" fontId="1" fillId="2" borderId="3" xfId="20" applyNumberFormat="1" applyFont="1" applyFill="1" applyBorder="1" applyAlignment="1">
      <alignment horizontal="right" vertical="center" indent="2"/>
      <protection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8" fillId="0" borderId="0" xfId="0" applyNumberFormat="1" applyFont="1"/>
    <xf numFmtId="1" fontId="4" fillId="0" borderId="0" xfId="0" applyNumberFormat="1" applyFont="1" applyAlignment="1">
      <alignment vertical="center"/>
    </xf>
    <xf numFmtId="1" fontId="4" fillId="0" borderId="5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 indent="2"/>
    </xf>
    <xf numFmtId="4" fontId="4" fillId="0" borderId="5" xfId="0" applyNumberFormat="1" applyFont="1" applyBorder="1" applyAlignment="1">
      <alignment horizontal="right" vertical="center" indent="2"/>
    </xf>
    <xf numFmtId="4" fontId="1" fillId="2" borderId="3" xfId="20" applyNumberFormat="1" applyFont="1" applyFill="1" applyBorder="1" applyAlignment="1">
      <alignment horizontal="right" vertical="center" indent="2"/>
      <protection/>
    </xf>
    <xf numFmtId="165" fontId="4" fillId="0" borderId="0" xfId="0" applyNumberFormat="1" applyFont="1" applyAlignment="1">
      <alignment horizontal="right" vertical="center" indent="3"/>
    </xf>
    <xf numFmtId="0" fontId="3" fillId="2" borderId="0" xfId="20" applyFont="1" applyFill="1" applyBorder="1" applyAlignment="1">
      <alignment horizontal="justify" vertical="center"/>
      <protection/>
    </xf>
    <xf numFmtId="1" fontId="1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 indent="2"/>
    </xf>
    <xf numFmtId="0" fontId="1" fillId="0" borderId="0" xfId="0" applyFont="1" applyAlignment="1">
      <alignment vertical="center"/>
    </xf>
    <xf numFmtId="1" fontId="9" fillId="0" borderId="0" xfId="0" applyNumberFormat="1" applyFont="1"/>
    <xf numFmtId="1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quotePrefix="1">
      <alignment horizontal="right" vertical="center" indent="2"/>
    </xf>
    <xf numFmtId="4" fontId="4" fillId="0" borderId="5" xfId="0" applyNumberFormat="1" applyFont="1" applyFill="1" applyBorder="1" applyAlignment="1">
      <alignment horizontal="right" vertical="center" indent="2"/>
    </xf>
    <xf numFmtId="0" fontId="4" fillId="0" borderId="0" xfId="0" applyFont="1" applyFill="1" applyAlignment="1">
      <alignment vertical="center"/>
    </xf>
    <xf numFmtId="1" fontId="8" fillId="0" borderId="0" xfId="0" applyNumberFormat="1" applyFont="1" applyFill="1"/>
    <xf numFmtId="4" fontId="4" fillId="0" borderId="0" xfId="0" applyNumberFormat="1" applyFont="1" applyAlignment="1">
      <alignment horizontal="right" vertical="center" indent="5"/>
    </xf>
    <xf numFmtId="4" fontId="4" fillId="0" borderId="5" xfId="0" applyNumberFormat="1" applyFont="1" applyBorder="1" applyAlignment="1">
      <alignment horizontal="right" vertical="center" indent="5"/>
    </xf>
    <xf numFmtId="4" fontId="1" fillId="0" borderId="5" xfId="0" applyNumberFormat="1" applyFont="1" applyBorder="1" applyAlignment="1">
      <alignment horizontal="right" vertical="center" indent="5"/>
    </xf>
    <xf numFmtId="4" fontId="4" fillId="0" borderId="5" xfId="0" applyNumberFormat="1" applyFont="1" applyFill="1" applyBorder="1" applyAlignment="1">
      <alignment horizontal="center" vertical="center"/>
    </xf>
    <xf numFmtId="4" fontId="1" fillId="2" borderId="3" xfId="20" applyNumberFormat="1" applyFont="1" applyFill="1" applyBorder="1" applyAlignment="1">
      <alignment horizontal="right" vertical="center" indent="5"/>
      <protection/>
    </xf>
    <xf numFmtId="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2" borderId="4" xfId="20" applyFont="1" applyFill="1" applyBorder="1" applyAlignment="1">
      <alignment horizontal="justify" vertical="top"/>
      <protection/>
    </xf>
    <xf numFmtId="0" fontId="3" fillId="2" borderId="0" xfId="20" applyFont="1" applyFill="1" applyBorder="1" applyAlignment="1">
      <alignment horizontal="justify" vertical="top"/>
      <protection/>
    </xf>
    <xf numFmtId="0" fontId="1" fillId="2" borderId="4" xfId="20" applyFont="1" applyFill="1" applyBorder="1" applyAlignment="1">
      <alignment horizontal="center" vertical="center" wrapText="1"/>
      <protection/>
    </xf>
    <xf numFmtId="0" fontId="1" fillId="2" borderId="7" xfId="20" applyFont="1" applyFill="1" applyBorder="1" applyAlignment="1">
      <alignment horizontal="center" vertical="center" wrapText="1"/>
      <protection/>
    </xf>
    <xf numFmtId="0" fontId="1" fillId="2" borderId="3" xfId="20" applyFont="1" applyFill="1" applyBorder="1" applyAlignment="1">
      <alignment horizontal="center" vertical="center" wrapText="1"/>
      <protection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2" borderId="4" xfId="20" applyFont="1" applyFill="1" applyBorder="1" applyAlignment="1">
      <alignment horizontal="justify" vertical="center"/>
      <protection/>
    </xf>
    <xf numFmtId="0" fontId="3" fillId="0" borderId="0" xfId="20" applyFont="1" applyFill="1" applyBorder="1" applyAlignment="1">
      <alignment horizontal="justify" vertical="center"/>
      <protection/>
    </xf>
    <xf numFmtId="0" fontId="7" fillId="0" borderId="0" xfId="0" applyFont="1" applyAlignment="1">
      <alignment horizontal="left" vertical="center" wrapText="1"/>
    </xf>
    <xf numFmtId="0" fontId="3" fillId="0" borderId="0" xfId="20" applyFont="1" applyFill="1" applyBorder="1" applyAlignment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049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2050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2051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3073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07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307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1</xdr:row>
      <xdr:rowOff>9525</xdr:rowOff>
    </xdr:from>
    <xdr:to>
      <xdr:col>6</xdr:col>
      <xdr:colOff>0</xdr:colOff>
      <xdr:row>2</xdr:row>
      <xdr:rowOff>180975</xdr:rowOff>
    </xdr:to>
    <xdr:pic>
      <xdr:nvPicPr>
        <xdr:cNvPr id="1028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4438650" y="200025"/>
          <a:ext cx="48863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1314450</xdr:colOff>
      <xdr:row>1</xdr:row>
      <xdr:rowOff>95250</xdr:rowOff>
    </xdr:from>
    <xdr:to>
      <xdr:col>2</xdr:col>
      <xdr:colOff>2743200</xdr:colOff>
      <xdr:row>2</xdr:row>
      <xdr:rowOff>304800</xdr:rowOff>
    </xdr:to>
    <xdr:pic>
      <xdr:nvPicPr>
        <xdr:cNvPr id="1029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43200" y="285750"/>
          <a:ext cx="1428750" cy="647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133350</xdr:colOff>
      <xdr:row>1</xdr:row>
      <xdr:rowOff>19050</xdr:rowOff>
    </xdr:from>
    <xdr:to>
      <xdr:col>2</xdr:col>
      <xdr:colOff>857250</xdr:colOff>
      <xdr:row>2</xdr:row>
      <xdr:rowOff>428625</xdr:rowOff>
    </xdr:to>
    <xdr:pic>
      <xdr:nvPicPr>
        <xdr:cNvPr id="1030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562100" y="209550"/>
          <a:ext cx="723900" cy="847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showGridLines="0" zoomScale="90" zoomScaleNormal="90" workbookViewId="0" topLeftCell="A1"/>
  </sheetViews>
  <sheetFormatPr defaultColWidth="11.421875" defaultRowHeight="15"/>
  <cols>
    <col min="1" max="1" width="70.7109375" style="3" customWidth="1"/>
    <col min="2" max="7" width="12.7109375" style="3" customWidth="1"/>
    <col min="8" max="16384" width="11.421875" style="3" customWidth="1"/>
  </cols>
  <sheetData>
    <row r="1" ht="15"/>
    <row r="2" spans="1:7" ht="84.95" customHeight="1">
      <c r="A2" s="44"/>
      <c r="B2" s="44"/>
      <c r="C2" s="44"/>
      <c r="D2" s="44"/>
      <c r="E2" s="44"/>
      <c r="F2" s="44"/>
      <c r="G2" s="44"/>
    </row>
    <row r="3" ht="15" customHeight="1"/>
    <row r="4" spans="1:7" ht="30" customHeight="1">
      <c r="A4" s="45" t="s">
        <v>84</v>
      </c>
      <c r="B4" s="45"/>
      <c r="C4" s="45"/>
      <c r="D4" s="45"/>
      <c r="E4" s="45"/>
      <c r="F4" s="45"/>
      <c r="G4" s="45"/>
    </row>
    <row r="5" spans="1:7" ht="15" customHeight="1">
      <c r="A5" s="2"/>
      <c r="B5" s="2"/>
      <c r="C5" s="2"/>
      <c r="D5" s="2"/>
      <c r="E5" s="2"/>
      <c r="F5" s="2"/>
      <c r="G5" s="2"/>
    </row>
    <row r="6" spans="1:7" ht="30" customHeight="1">
      <c r="A6" s="48" t="s">
        <v>81</v>
      </c>
      <c r="B6" s="50" t="s">
        <v>0</v>
      </c>
      <c r="C6" s="50"/>
      <c r="D6" s="50" t="s">
        <v>2</v>
      </c>
      <c r="E6" s="50"/>
      <c r="F6" s="50" t="s">
        <v>22</v>
      </c>
      <c r="G6" s="50"/>
    </row>
    <row r="7" spans="1:7" ht="30" customHeight="1">
      <c r="A7" s="49"/>
      <c r="B7" s="11" t="s">
        <v>1</v>
      </c>
      <c r="C7" s="11" t="s">
        <v>3</v>
      </c>
      <c r="D7" s="11" t="s">
        <v>1</v>
      </c>
      <c r="E7" s="11" t="s">
        <v>3</v>
      </c>
      <c r="F7" s="11" t="s">
        <v>1</v>
      </c>
      <c r="G7" s="10" t="s">
        <v>3</v>
      </c>
    </row>
    <row r="8" spans="1:7" ht="30" customHeight="1">
      <c r="A8" s="4" t="s">
        <v>53</v>
      </c>
      <c r="B8" s="5">
        <v>287796</v>
      </c>
      <c r="C8" s="6">
        <f aca="true" t="shared" si="0" ref="C8:C45">(B8*100)/$F$45</f>
        <v>1.2804642267892945</v>
      </c>
      <c r="D8" s="5">
        <v>0</v>
      </c>
      <c r="E8" s="6">
        <f aca="true" t="shared" si="1" ref="E8:E45">(D8*100)/$F$45</f>
        <v>0</v>
      </c>
      <c r="F8" s="5">
        <f>B8+D8</f>
        <v>287796</v>
      </c>
      <c r="G8" s="6">
        <f aca="true" t="shared" si="2" ref="G8:G45">(F8*100)/$F$45</f>
        <v>1.2804642267892945</v>
      </c>
    </row>
    <row r="9" spans="1:7" ht="30" customHeight="1">
      <c r="A9" s="1" t="s">
        <v>54</v>
      </c>
      <c r="B9" s="7">
        <v>75591</v>
      </c>
      <c r="C9" s="8">
        <f t="shared" si="0"/>
        <v>0.336320071742587</v>
      </c>
      <c r="D9" s="7">
        <v>0</v>
      </c>
      <c r="E9" s="8">
        <f t="shared" si="1"/>
        <v>0</v>
      </c>
      <c r="F9" s="7">
        <f aca="true" t="shared" si="3" ref="F9:F45">B9+D9</f>
        <v>75591</v>
      </c>
      <c r="G9" s="8">
        <f t="shared" si="2"/>
        <v>0.336320071742587</v>
      </c>
    </row>
    <row r="10" spans="1:7" ht="30" customHeight="1">
      <c r="A10" s="1" t="s">
        <v>47</v>
      </c>
      <c r="B10" s="7">
        <v>36909</v>
      </c>
      <c r="C10" s="8">
        <f t="shared" si="0"/>
        <v>0.1642158130987438</v>
      </c>
      <c r="D10" s="7">
        <v>0</v>
      </c>
      <c r="E10" s="8">
        <f t="shared" si="1"/>
        <v>0</v>
      </c>
      <c r="F10" s="7">
        <f t="shared" si="3"/>
        <v>36909</v>
      </c>
      <c r="G10" s="8">
        <f t="shared" si="2"/>
        <v>0.1642158130987438</v>
      </c>
    </row>
    <row r="11" spans="1:7" ht="30" customHeight="1">
      <c r="A11" s="1" t="s">
        <v>4</v>
      </c>
      <c r="B11" s="7">
        <v>25349</v>
      </c>
      <c r="C11" s="8">
        <f t="shared" si="0"/>
        <v>0.11278297017638128</v>
      </c>
      <c r="D11" s="7">
        <v>0</v>
      </c>
      <c r="E11" s="8">
        <f t="shared" si="1"/>
        <v>0</v>
      </c>
      <c r="F11" s="7">
        <f t="shared" si="3"/>
        <v>25349</v>
      </c>
      <c r="G11" s="8">
        <f t="shared" si="2"/>
        <v>0.11278297017638128</v>
      </c>
    </row>
    <row r="12" spans="1:7" ht="30" customHeight="1">
      <c r="A12" s="1" t="s">
        <v>55</v>
      </c>
      <c r="B12" s="7">
        <v>2002</v>
      </c>
      <c r="C12" s="8">
        <f t="shared" si="0"/>
        <v>0.00890731414624306</v>
      </c>
      <c r="D12" s="7">
        <v>0</v>
      </c>
      <c r="E12" s="8">
        <f t="shared" si="1"/>
        <v>0</v>
      </c>
      <c r="F12" s="7">
        <f t="shared" si="3"/>
        <v>2002</v>
      </c>
      <c r="G12" s="8">
        <f t="shared" si="2"/>
        <v>0.00890731414624306</v>
      </c>
    </row>
    <row r="13" spans="1:7" ht="30" customHeight="1">
      <c r="A13" s="1" t="s">
        <v>68</v>
      </c>
      <c r="B13" s="7">
        <v>0</v>
      </c>
      <c r="C13" s="8">
        <f t="shared" si="0"/>
        <v>0</v>
      </c>
      <c r="D13" s="7">
        <v>2098</v>
      </c>
      <c r="E13" s="8">
        <f t="shared" si="1"/>
        <v>0.009334438101307662</v>
      </c>
      <c r="F13" s="7">
        <f t="shared" si="3"/>
        <v>2098</v>
      </c>
      <c r="G13" s="8">
        <f t="shared" si="2"/>
        <v>0.009334438101307662</v>
      </c>
    </row>
    <row r="14" spans="1:7" ht="30" customHeight="1">
      <c r="A14" s="1" t="s">
        <v>26</v>
      </c>
      <c r="B14" s="7">
        <v>0</v>
      </c>
      <c r="C14" s="8">
        <f t="shared" si="0"/>
        <v>0</v>
      </c>
      <c r="D14" s="7">
        <v>17591</v>
      </c>
      <c r="E14" s="8">
        <f t="shared" si="1"/>
        <v>0.07826601555772311</v>
      </c>
      <c r="F14" s="7">
        <f t="shared" si="3"/>
        <v>17591</v>
      </c>
      <c r="G14" s="8">
        <f t="shared" si="2"/>
        <v>0.07826601555772311</v>
      </c>
    </row>
    <row r="15" spans="1:7" ht="30" customHeight="1">
      <c r="A15" s="1" t="s">
        <v>27</v>
      </c>
      <c r="B15" s="7">
        <v>0</v>
      </c>
      <c r="C15" s="8">
        <f t="shared" si="0"/>
        <v>0</v>
      </c>
      <c r="D15" s="7">
        <v>29084</v>
      </c>
      <c r="E15" s="8">
        <f t="shared" si="1"/>
        <v>0.12940076155311347</v>
      </c>
      <c r="F15" s="7">
        <f t="shared" si="3"/>
        <v>29084</v>
      </c>
      <c r="G15" s="8">
        <f t="shared" si="2"/>
        <v>0.12940076155311347</v>
      </c>
    </row>
    <row r="16" spans="1:7" ht="30" customHeight="1">
      <c r="A16" s="1" t="s">
        <v>56</v>
      </c>
      <c r="B16" s="7">
        <v>0</v>
      </c>
      <c r="C16" s="8">
        <f t="shared" si="0"/>
        <v>0</v>
      </c>
      <c r="D16" s="7">
        <v>6683</v>
      </c>
      <c r="E16" s="8">
        <f t="shared" si="1"/>
        <v>0.029734056163507678</v>
      </c>
      <c r="F16" s="7">
        <f t="shared" si="3"/>
        <v>6683</v>
      </c>
      <c r="G16" s="8">
        <f t="shared" si="2"/>
        <v>0.029734056163507678</v>
      </c>
    </row>
    <row r="17" spans="1:7" ht="30" customHeight="1">
      <c r="A17" s="1" t="s">
        <v>57</v>
      </c>
      <c r="B17" s="7">
        <v>0</v>
      </c>
      <c r="C17" s="8">
        <f t="shared" si="0"/>
        <v>0</v>
      </c>
      <c r="D17" s="7">
        <v>2954</v>
      </c>
      <c r="E17" s="8">
        <f t="shared" si="1"/>
        <v>0.013142960033967033</v>
      </c>
      <c r="F17" s="7">
        <f t="shared" si="3"/>
        <v>2954</v>
      </c>
      <c r="G17" s="8">
        <f t="shared" si="2"/>
        <v>0.013142960033967033</v>
      </c>
    </row>
    <row r="18" spans="1:7" ht="30" customHeight="1">
      <c r="A18" s="1" t="s">
        <v>73</v>
      </c>
      <c r="B18" s="7">
        <v>0</v>
      </c>
      <c r="C18" s="8">
        <f t="shared" si="0"/>
        <v>0</v>
      </c>
      <c r="D18" s="7">
        <v>726</v>
      </c>
      <c r="E18" s="8">
        <f t="shared" si="1"/>
        <v>0.0032301249101760548</v>
      </c>
      <c r="F18" s="7">
        <f t="shared" si="3"/>
        <v>726</v>
      </c>
      <c r="G18" s="8">
        <f t="shared" si="2"/>
        <v>0.0032301249101760548</v>
      </c>
    </row>
    <row r="19" spans="1:7" ht="30" customHeight="1">
      <c r="A19" s="1" t="s">
        <v>58</v>
      </c>
      <c r="B19" s="7">
        <v>2319621</v>
      </c>
      <c r="C19" s="8">
        <f t="shared" si="0"/>
        <v>10.320475997613622</v>
      </c>
      <c r="D19" s="7">
        <v>0</v>
      </c>
      <c r="E19" s="8">
        <f t="shared" si="1"/>
        <v>0</v>
      </c>
      <c r="F19" s="7">
        <f t="shared" si="3"/>
        <v>2319621</v>
      </c>
      <c r="G19" s="8">
        <f t="shared" si="2"/>
        <v>10.320475997613622</v>
      </c>
    </row>
    <row r="20" spans="1:7" ht="30" customHeight="1">
      <c r="A20" s="1" t="s">
        <v>59</v>
      </c>
      <c r="B20" s="7">
        <v>845354</v>
      </c>
      <c r="C20" s="8">
        <f t="shared" si="0"/>
        <v>3.761155665725852</v>
      </c>
      <c r="D20" s="7">
        <v>0</v>
      </c>
      <c r="E20" s="8">
        <f t="shared" si="1"/>
        <v>0</v>
      </c>
      <c r="F20" s="7">
        <f t="shared" si="3"/>
        <v>845354</v>
      </c>
      <c r="G20" s="8">
        <f t="shared" si="2"/>
        <v>3.761155665725852</v>
      </c>
    </row>
    <row r="21" spans="1:7" ht="30" customHeight="1">
      <c r="A21" s="1" t="s">
        <v>6</v>
      </c>
      <c r="B21" s="7">
        <v>26575</v>
      </c>
      <c r="C21" s="8">
        <f t="shared" si="0"/>
        <v>0.11823769901918547</v>
      </c>
      <c r="D21" s="7">
        <v>0</v>
      </c>
      <c r="E21" s="8">
        <f t="shared" si="1"/>
        <v>0</v>
      </c>
      <c r="F21" s="7">
        <f t="shared" si="3"/>
        <v>26575</v>
      </c>
      <c r="G21" s="8">
        <f t="shared" si="2"/>
        <v>0.11823769901918547</v>
      </c>
    </row>
    <row r="22" spans="1:7" ht="30" customHeight="1">
      <c r="A22" s="1" t="s">
        <v>13</v>
      </c>
      <c r="B22" s="7">
        <v>358122</v>
      </c>
      <c r="C22" s="8">
        <f t="shared" si="0"/>
        <v>1.5933592191213073</v>
      </c>
      <c r="D22" s="7">
        <v>0</v>
      </c>
      <c r="E22" s="8">
        <f t="shared" si="1"/>
        <v>0</v>
      </c>
      <c r="F22" s="7">
        <f t="shared" si="3"/>
        <v>358122</v>
      </c>
      <c r="G22" s="8">
        <f t="shared" si="2"/>
        <v>1.5933592191213073</v>
      </c>
    </row>
    <row r="23" spans="1:7" ht="30" customHeight="1">
      <c r="A23" s="1" t="s">
        <v>28</v>
      </c>
      <c r="B23" s="7">
        <v>649024</v>
      </c>
      <c r="C23" s="8">
        <f t="shared" si="0"/>
        <v>2.887642685540088</v>
      </c>
      <c r="D23" s="7">
        <v>0</v>
      </c>
      <c r="E23" s="8">
        <f t="shared" si="1"/>
        <v>0</v>
      </c>
      <c r="F23" s="7">
        <f t="shared" si="3"/>
        <v>649024</v>
      </c>
      <c r="G23" s="8">
        <f t="shared" si="2"/>
        <v>2.887642685540088</v>
      </c>
    </row>
    <row r="24" spans="1:7" ht="30" customHeight="1">
      <c r="A24" s="1" t="s">
        <v>60</v>
      </c>
      <c r="B24" s="7">
        <v>64060</v>
      </c>
      <c r="C24" s="8">
        <f t="shared" si="0"/>
        <v>0.2850162558483169</v>
      </c>
      <c r="D24" s="7">
        <v>0</v>
      </c>
      <c r="E24" s="8">
        <f t="shared" si="1"/>
        <v>0</v>
      </c>
      <c r="F24" s="7">
        <f t="shared" si="3"/>
        <v>64060</v>
      </c>
      <c r="G24" s="8">
        <f t="shared" si="2"/>
        <v>0.2850162558483169</v>
      </c>
    </row>
    <row r="25" spans="1:7" ht="30" customHeight="1">
      <c r="A25" s="1" t="s">
        <v>69</v>
      </c>
      <c r="B25" s="7">
        <v>15830603</v>
      </c>
      <c r="C25" s="8">
        <f t="shared" si="0"/>
        <v>70.43364337934956</v>
      </c>
      <c r="D25" s="7">
        <v>0</v>
      </c>
      <c r="E25" s="8">
        <f t="shared" si="1"/>
        <v>0</v>
      </c>
      <c r="F25" s="7">
        <f t="shared" si="3"/>
        <v>15830603</v>
      </c>
      <c r="G25" s="8">
        <f t="shared" si="2"/>
        <v>70.43364337934956</v>
      </c>
    </row>
    <row r="26" spans="1:7" ht="30" customHeight="1">
      <c r="A26" s="1" t="s">
        <v>18</v>
      </c>
      <c r="B26" s="7">
        <v>0</v>
      </c>
      <c r="C26" s="8">
        <f t="shared" si="0"/>
        <v>0</v>
      </c>
      <c r="D26" s="7">
        <v>130</v>
      </c>
      <c r="E26" s="8">
        <f t="shared" si="1"/>
        <v>0.0005783970224833156</v>
      </c>
      <c r="F26" s="7">
        <f t="shared" si="3"/>
        <v>130</v>
      </c>
      <c r="G26" s="8">
        <f t="shared" si="2"/>
        <v>0.0005783970224833156</v>
      </c>
    </row>
    <row r="27" spans="1:7" ht="30" customHeight="1">
      <c r="A27" s="1" t="s">
        <v>67</v>
      </c>
      <c r="B27" s="7">
        <v>0</v>
      </c>
      <c r="C27" s="8">
        <f t="shared" si="0"/>
        <v>0</v>
      </c>
      <c r="D27" s="7">
        <v>1499</v>
      </c>
      <c r="E27" s="8">
        <f t="shared" si="1"/>
        <v>0.006669362590019154</v>
      </c>
      <c r="F27" s="7">
        <f t="shared" si="3"/>
        <v>1499</v>
      </c>
      <c r="G27" s="8">
        <f t="shared" si="2"/>
        <v>0.006669362590019154</v>
      </c>
    </row>
    <row r="28" spans="1:7" ht="30" customHeight="1">
      <c r="A28" s="1" t="s">
        <v>61</v>
      </c>
      <c r="B28" s="7">
        <v>649</v>
      </c>
      <c r="C28" s="8">
        <f t="shared" si="0"/>
        <v>0.0028875359045513215</v>
      </c>
      <c r="D28" s="7">
        <v>0</v>
      </c>
      <c r="E28" s="8">
        <f t="shared" si="1"/>
        <v>0</v>
      </c>
      <c r="F28" s="7">
        <f t="shared" si="3"/>
        <v>649</v>
      </c>
      <c r="G28" s="8">
        <f t="shared" si="2"/>
        <v>0.0028875359045513215</v>
      </c>
    </row>
    <row r="29" spans="1:7" ht="30" customHeight="1">
      <c r="A29" s="1" t="s">
        <v>62</v>
      </c>
      <c r="B29" s="7">
        <v>14826</v>
      </c>
      <c r="C29" s="8">
        <f t="shared" si="0"/>
        <v>0.06596395581028952</v>
      </c>
      <c r="D29" s="7">
        <v>0</v>
      </c>
      <c r="E29" s="8">
        <f t="shared" si="1"/>
        <v>0</v>
      </c>
      <c r="F29" s="7">
        <f t="shared" si="3"/>
        <v>14826</v>
      </c>
      <c r="G29" s="8">
        <f t="shared" si="2"/>
        <v>0.06596395581028952</v>
      </c>
    </row>
    <row r="30" spans="1:7" ht="30" customHeight="1">
      <c r="A30" s="1" t="s">
        <v>19</v>
      </c>
      <c r="B30" s="7">
        <v>10139</v>
      </c>
      <c r="C30" s="8">
        <f t="shared" si="0"/>
        <v>0.04511051854583336</v>
      </c>
      <c r="D30" s="7">
        <v>0</v>
      </c>
      <c r="E30" s="8">
        <f t="shared" si="1"/>
        <v>0</v>
      </c>
      <c r="F30" s="7">
        <f t="shared" si="3"/>
        <v>10139</v>
      </c>
      <c r="G30" s="8">
        <f t="shared" si="2"/>
        <v>0.04511051854583336</v>
      </c>
    </row>
    <row r="31" spans="1:7" ht="30" customHeight="1">
      <c r="A31" s="1" t="s">
        <v>63</v>
      </c>
      <c r="B31" s="7">
        <v>85306</v>
      </c>
      <c r="C31" s="8">
        <f t="shared" si="0"/>
        <v>0.3795441261535517</v>
      </c>
      <c r="D31" s="7">
        <v>0</v>
      </c>
      <c r="E31" s="8">
        <f t="shared" si="1"/>
        <v>0</v>
      </c>
      <c r="F31" s="7">
        <f t="shared" si="3"/>
        <v>85306</v>
      </c>
      <c r="G31" s="8">
        <f t="shared" si="2"/>
        <v>0.3795441261535517</v>
      </c>
    </row>
    <row r="32" spans="1:7" ht="30" customHeight="1">
      <c r="A32" s="1" t="s">
        <v>70</v>
      </c>
      <c r="B32" s="7">
        <v>12195</v>
      </c>
      <c r="C32" s="8">
        <f t="shared" si="0"/>
        <v>0.054258089916800256</v>
      </c>
      <c r="D32" s="7">
        <v>0</v>
      </c>
      <c r="E32" s="8">
        <f t="shared" si="1"/>
        <v>0</v>
      </c>
      <c r="F32" s="7">
        <f t="shared" si="3"/>
        <v>12195</v>
      </c>
      <c r="G32" s="8">
        <f t="shared" si="2"/>
        <v>0.054258089916800256</v>
      </c>
    </row>
    <row r="33" spans="1:7" ht="30" customHeight="1">
      <c r="A33" s="1" t="s">
        <v>74</v>
      </c>
      <c r="B33" s="7">
        <v>0</v>
      </c>
      <c r="C33" s="8">
        <f t="shared" si="0"/>
        <v>0</v>
      </c>
      <c r="D33" s="7">
        <v>257077</v>
      </c>
      <c r="E33" s="8">
        <f t="shared" si="1"/>
        <v>1.1437890103764872</v>
      </c>
      <c r="F33" s="7">
        <f t="shared" si="3"/>
        <v>257077</v>
      </c>
      <c r="G33" s="8">
        <f t="shared" si="2"/>
        <v>1.1437890103764872</v>
      </c>
    </row>
    <row r="34" spans="1:7" ht="30" customHeight="1">
      <c r="A34" s="1" t="s">
        <v>30</v>
      </c>
      <c r="B34" s="7">
        <v>0</v>
      </c>
      <c r="C34" s="8">
        <f t="shared" si="0"/>
        <v>0</v>
      </c>
      <c r="D34" s="7">
        <v>4906</v>
      </c>
      <c r="E34" s="8">
        <f t="shared" si="1"/>
        <v>0.02182781378694728</v>
      </c>
      <c r="F34" s="7">
        <f t="shared" si="3"/>
        <v>4906</v>
      </c>
      <c r="G34" s="8">
        <f t="shared" si="2"/>
        <v>0.02182781378694728</v>
      </c>
    </row>
    <row r="35" spans="1:7" ht="30" customHeight="1">
      <c r="A35" s="1" t="s">
        <v>8</v>
      </c>
      <c r="B35" s="7">
        <v>0</v>
      </c>
      <c r="C35" s="8">
        <f t="shared" si="0"/>
        <v>0</v>
      </c>
      <c r="D35" s="7">
        <v>88434</v>
      </c>
      <c r="E35" s="8">
        <f t="shared" si="1"/>
        <v>0.3934612483560733</v>
      </c>
      <c r="F35" s="7">
        <f t="shared" si="3"/>
        <v>88434</v>
      </c>
      <c r="G35" s="8">
        <f t="shared" si="2"/>
        <v>0.3934612483560733</v>
      </c>
    </row>
    <row r="36" spans="1:7" ht="30" customHeight="1">
      <c r="A36" s="1" t="s">
        <v>64</v>
      </c>
      <c r="B36" s="7">
        <v>0</v>
      </c>
      <c r="C36" s="8">
        <f t="shared" si="0"/>
        <v>0</v>
      </c>
      <c r="D36" s="7">
        <v>1337</v>
      </c>
      <c r="E36" s="8">
        <f t="shared" si="1"/>
        <v>0.005948590915847638</v>
      </c>
      <c r="F36" s="7">
        <f t="shared" si="3"/>
        <v>1337</v>
      </c>
      <c r="G36" s="8">
        <f t="shared" si="2"/>
        <v>0.005948590915847638</v>
      </c>
    </row>
    <row r="37" spans="1:7" ht="30" customHeight="1">
      <c r="A37" s="1" t="s">
        <v>65</v>
      </c>
      <c r="B37" s="7">
        <v>0</v>
      </c>
      <c r="C37" s="8">
        <f t="shared" si="0"/>
        <v>0</v>
      </c>
      <c r="D37" s="7">
        <v>1222440</v>
      </c>
      <c r="E37" s="8">
        <f t="shared" si="1"/>
        <v>5.438889662803879</v>
      </c>
      <c r="F37" s="7">
        <f t="shared" si="3"/>
        <v>1222440</v>
      </c>
      <c r="G37" s="8">
        <f t="shared" si="2"/>
        <v>5.438889662803879</v>
      </c>
    </row>
    <row r="38" spans="1:7" ht="30" customHeight="1">
      <c r="A38" s="1" t="s">
        <v>75</v>
      </c>
      <c r="B38" s="7">
        <v>0</v>
      </c>
      <c r="C38" s="8">
        <f t="shared" si="0"/>
        <v>0</v>
      </c>
      <c r="D38" s="7">
        <v>42504</v>
      </c>
      <c r="E38" s="8">
        <f t="shared" si="1"/>
        <v>0.18910913110485267</v>
      </c>
      <c r="F38" s="7">
        <f t="shared" si="3"/>
        <v>42504</v>
      </c>
      <c r="G38" s="8">
        <f t="shared" si="2"/>
        <v>0.18910913110485267</v>
      </c>
    </row>
    <row r="39" spans="1:7" ht="30" customHeight="1">
      <c r="A39" s="1" t="s">
        <v>66</v>
      </c>
      <c r="B39" s="7">
        <v>0</v>
      </c>
      <c r="C39" s="8">
        <f t="shared" si="0"/>
        <v>0</v>
      </c>
      <c r="D39" s="7">
        <v>416</v>
      </c>
      <c r="E39" s="8">
        <f t="shared" si="1"/>
        <v>0.00185087047194661</v>
      </c>
      <c r="F39" s="7">
        <f t="shared" si="3"/>
        <v>416</v>
      </c>
      <c r="G39" s="8">
        <f t="shared" si="2"/>
        <v>0.00185087047194661</v>
      </c>
    </row>
    <row r="40" spans="1:7" ht="30" customHeight="1">
      <c r="A40" s="1" t="s">
        <v>21</v>
      </c>
      <c r="B40" s="7">
        <v>0</v>
      </c>
      <c r="C40" s="8">
        <f t="shared" si="0"/>
        <v>0</v>
      </c>
      <c r="D40" s="7">
        <v>155</v>
      </c>
      <c r="E40" s="8">
        <f t="shared" si="1"/>
        <v>0.0006896272191147224</v>
      </c>
      <c r="F40" s="7">
        <f t="shared" si="3"/>
        <v>155</v>
      </c>
      <c r="G40" s="8">
        <f t="shared" si="2"/>
        <v>0.0006896272191147224</v>
      </c>
    </row>
    <row r="41" spans="1:7" ht="30" customHeight="1">
      <c r="A41" s="1" t="s">
        <v>10</v>
      </c>
      <c r="B41" s="7">
        <v>0</v>
      </c>
      <c r="C41" s="8">
        <f t="shared" si="0"/>
        <v>0</v>
      </c>
      <c r="D41" s="7">
        <v>2544</v>
      </c>
      <c r="E41" s="8">
        <f t="shared" si="1"/>
        <v>0.01131878480921196</v>
      </c>
      <c r="F41" s="7">
        <f t="shared" si="3"/>
        <v>2544</v>
      </c>
      <c r="G41" s="8">
        <f t="shared" si="2"/>
        <v>0.01131878480921196</v>
      </c>
    </row>
    <row r="42" spans="1:7" ht="30" customHeight="1">
      <c r="A42" s="1" t="s">
        <v>32</v>
      </c>
      <c r="B42" s="7">
        <v>0</v>
      </c>
      <c r="C42" s="8">
        <f t="shared" si="0"/>
        <v>0</v>
      </c>
      <c r="D42" s="7">
        <v>85745</v>
      </c>
      <c r="E42" s="8">
        <f t="shared" si="1"/>
        <v>0.3814973284063992</v>
      </c>
      <c r="F42" s="7">
        <f t="shared" si="3"/>
        <v>85745</v>
      </c>
      <c r="G42" s="8">
        <f t="shared" si="2"/>
        <v>0.3814973284063992</v>
      </c>
    </row>
    <row r="43" spans="1:7" ht="30" customHeight="1">
      <c r="A43" s="1" t="s">
        <v>52</v>
      </c>
      <c r="B43" s="7">
        <v>0</v>
      </c>
      <c r="C43" s="8">
        <f t="shared" si="0"/>
        <v>0</v>
      </c>
      <c r="D43" s="7">
        <v>65342</v>
      </c>
      <c r="E43" s="8">
        <f t="shared" si="1"/>
        <v>0.29072014033157545</v>
      </c>
      <c r="F43" s="7">
        <f t="shared" si="3"/>
        <v>65342</v>
      </c>
      <c r="G43" s="8">
        <f t="shared" si="2"/>
        <v>0.29072014033157545</v>
      </c>
    </row>
    <row r="44" spans="1:7" ht="30" customHeight="1">
      <c r="A44" s="1" t="s">
        <v>76</v>
      </c>
      <c r="B44" s="7">
        <v>125</v>
      </c>
      <c r="C44" s="8">
        <f t="shared" si="0"/>
        <v>0.0005561509831570342</v>
      </c>
      <c r="D44" s="7">
        <v>0</v>
      </c>
      <c r="E44" s="8">
        <f t="shared" si="1"/>
        <v>0</v>
      </c>
      <c r="F44" s="7">
        <f t="shared" si="3"/>
        <v>125</v>
      </c>
      <c r="G44" s="8">
        <f t="shared" si="2"/>
        <v>0.0005561509831570342</v>
      </c>
    </row>
    <row r="45" spans="1:7" ht="30" customHeight="1">
      <c r="A45" s="12" t="s">
        <v>33</v>
      </c>
      <c r="B45" s="9">
        <f>SUM(B8:B44)</f>
        <v>20644246</v>
      </c>
      <c r="C45" s="13">
        <f t="shared" si="0"/>
        <v>91.85054167548537</v>
      </c>
      <c r="D45" s="9">
        <f>SUM(D8:D44)</f>
        <v>1831665</v>
      </c>
      <c r="E45" s="13">
        <f t="shared" si="1"/>
        <v>8.149458324514633</v>
      </c>
      <c r="F45" s="9">
        <f t="shared" si="3"/>
        <v>22475911</v>
      </c>
      <c r="G45" s="13">
        <f t="shared" si="2"/>
        <v>100</v>
      </c>
    </row>
    <row r="46" spans="1:7" ht="30" customHeight="1">
      <c r="A46" s="46" t="s">
        <v>82</v>
      </c>
      <c r="B46" s="46"/>
      <c r="C46" s="46"/>
      <c r="D46" s="46"/>
      <c r="E46" s="46"/>
      <c r="F46" s="46"/>
      <c r="G46" s="46"/>
    </row>
    <row r="47" spans="1:7" ht="15" customHeight="1">
      <c r="A47" s="47" t="s">
        <v>83</v>
      </c>
      <c r="B47" s="47"/>
      <c r="C47" s="47"/>
      <c r="D47" s="47"/>
      <c r="E47" s="47"/>
      <c r="F47" s="47"/>
      <c r="G47" s="47"/>
    </row>
  </sheetData>
  <mergeCells count="8">
    <mergeCell ref="A2:G2"/>
    <mergeCell ref="A4:G4"/>
    <mergeCell ref="A46:G46"/>
    <mergeCell ref="A47:G47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showGridLines="0" zoomScale="90" zoomScaleNormal="90" workbookViewId="0" topLeftCell="A1">
      <selection activeCell="D14" activeCellId="1" sqref="A1 D14"/>
    </sheetView>
  </sheetViews>
  <sheetFormatPr defaultColWidth="11.421875" defaultRowHeight="15"/>
  <cols>
    <col min="1" max="1" width="70.7109375" style="3" customWidth="1"/>
    <col min="2" max="7" width="12.7109375" style="3" customWidth="1"/>
    <col min="8" max="16384" width="11.421875" style="3" customWidth="1"/>
  </cols>
  <sheetData>
    <row r="1" ht="15"/>
    <row r="2" spans="1:7" ht="84.95" customHeight="1">
      <c r="A2" s="44"/>
      <c r="B2" s="44"/>
      <c r="C2" s="44"/>
      <c r="D2" s="44"/>
      <c r="E2" s="44"/>
      <c r="F2" s="44"/>
      <c r="G2" s="44"/>
    </row>
    <row r="3" ht="15" customHeight="1"/>
    <row r="4" spans="1:7" ht="30" customHeight="1">
      <c r="A4" s="45" t="s">
        <v>85</v>
      </c>
      <c r="B4" s="45"/>
      <c r="C4" s="45"/>
      <c r="D4" s="45"/>
      <c r="E4" s="45"/>
      <c r="F4" s="45"/>
      <c r="G4" s="45"/>
    </row>
    <row r="5" spans="1:7" ht="15" customHeight="1">
      <c r="A5" s="2"/>
      <c r="B5" s="2"/>
      <c r="C5" s="2"/>
      <c r="D5" s="2"/>
      <c r="E5" s="2"/>
      <c r="F5" s="2"/>
      <c r="G5" s="2"/>
    </row>
    <row r="6" spans="1:7" ht="30" customHeight="1">
      <c r="A6" s="48" t="s">
        <v>81</v>
      </c>
      <c r="B6" s="50" t="s">
        <v>0</v>
      </c>
      <c r="C6" s="50"/>
      <c r="D6" s="50" t="s">
        <v>2</v>
      </c>
      <c r="E6" s="50"/>
      <c r="F6" s="50" t="s">
        <v>22</v>
      </c>
      <c r="G6" s="50"/>
    </row>
    <row r="7" spans="1:7" ht="30" customHeight="1">
      <c r="A7" s="49"/>
      <c r="B7" s="11" t="s">
        <v>1</v>
      </c>
      <c r="C7" s="11" t="s">
        <v>3</v>
      </c>
      <c r="D7" s="11" t="s">
        <v>1</v>
      </c>
      <c r="E7" s="11" t="s">
        <v>3</v>
      </c>
      <c r="F7" s="11" t="s">
        <v>1</v>
      </c>
      <c r="G7" s="10" t="s">
        <v>3</v>
      </c>
    </row>
    <row r="8" spans="1:7" ht="30" customHeight="1">
      <c r="A8" s="4" t="s">
        <v>11</v>
      </c>
      <c r="B8" s="5">
        <v>0</v>
      </c>
      <c r="C8" s="6">
        <f>(B8*100)/$F$56</f>
        <v>0</v>
      </c>
      <c r="D8" s="5">
        <v>609</v>
      </c>
      <c r="E8" s="6">
        <f>(D8*100)/$F$56</f>
        <v>0.03791484537404645</v>
      </c>
      <c r="F8" s="5">
        <f>B8+D8</f>
        <v>609</v>
      </c>
      <c r="G8" s="6">
        <f>(F8*100)/$F$56</f>
        <v>0.03791484537404645</v>
      </c>
    </row>
    <row r="9" spans="1:7" ht="30" customHeight="1">
      <c r="A9" s="1" t="s">
        <v>34</v>
      </c>
      <c r="B9" s="7">
        <v>6011</v>
      </c>
      <c r="C9" s="8">
        <f aca="true" t="shared" si="0" ref="C9:C56">(B9*100)/$F$56</f>
        <v>0.3742301076246194</v>
      </c>
      <c r="D9" s="7">
        <v>0</v>
      </c>
      <c r="E9" s="8">
        <f aca="true" t="shared" si="1" ref="E9:E56">(D9*100)/$F$56</f>
        <v>0</v>
      </c>
      <c r="F9" s="7">
        <f aca="true" t="shared" si="2" ref="F9:F56">B9+D9</f>
        <v>6011</v>
      </c>
      <c r="G9" s="8">
        <f aca="true" t="shared" si="3" ref="G9:G56">(F9*100)/$F$56</f>
        <v>0.3742301076246194</v>
      </c>
    </row>
    <row r="10" spans="1:7" ht="30" customHeight="1">
      <c r="A10" s="1" t="s">
        <v>12</v>
      </c>
      <c r="B10" s="7">
        <v>7063</v>
      </c>
      <c r="C10" s="8">
        <f t="shared" si="0"/>
        <v>0.43972504577486055</v>
      </c>
      <c r="D10" s="7">
        <v>0</v>
      </c>
      <c r="E10" s="8">
        <f t="shared" si="1"/>
        <v>0</v>
      </c>
      <c r="F10" s="7">
        <f t="shared" si="2"/>
        <v>7063</v>
      </c>
      <c r="G10" s="8">
        <f t="shared" si="3"/>
        <v>0.43972504577486055</v>
      </c>
    </row>
    <row r="11" spans="1:7" ht="30" customHeight="1">
      <c r="A11" s="1" t="s">
        <v>71</v>
      </c>
      <c r="B11" s="7">
        <v>288</v>
      </c>
      <c r="C11" s="8">
        <f t="shared" si="0"/>
        <v>0.01793017318181507</v>
      </c>
      <c r="D11" s="7">
        <v>0</v>
      </c>
      <c r="E11" s="8">
        <f t="shared" si="1"/>
        <v>0</v>
      </c>
      <c r="F11" s="7">
        <f t="shared" si="2"/>
        <v>288</v>
      </c>
      <c r="G11" s="8">
        <f t="shared" si="3"/>
        <v>0.01793017318181507</v>
      </c>
    </row>
    <row r="12" spans="1:7" ht="30" customHeight="1">
      <c r="A12" s="1" t="s">
        <v>23</v>
      </c>
      <c r="B12" s="7">
        <v>787</v>
      </c>
      <c r="C12" s="8">
        <f t="shared" si="0"/>
        <v>0.04899668852114048</v>
      </c>
      <c r="D12" s="7">
        <v>0</v>
      </c>
      <c r="E12" s="8">
        <f t="shared" si="1"/>
        <v>0</v>
      </c>
      <c r="F12" s="7">
        <f t="shared" si="2"/>
        <v>787</v>
      </c>
      <c r="G12" s="8">
        <f t="shared" si="3"/>
        <v>0.04899668852114048</v>
      </c>
    </row>
    <row r="13" spans="1:7" ht="30" customHeight="1">
      <c r="A13" s="1" t="s">
        <v>47</v>
      </c>
      <c r="B13" s="7">
        <v>58539</v>
      </c>
      <c r="C13" s="8">
        <f t="shared" si="0"/>
        <v>3.6444944718412233</v>
      </c>
      <c r="D13" s="7">
        <v>0</v>
      </c>
      <c r="E13" s="8">
        <f t="shared" si="1"/>
        <v>0</v>
      </c>
      <c r="F13" s="7">
        <f t="shared" si="2"/>
        <v>58539</v>
      </c>
      <c r="G13" s="8">
        <f t="shared" si="3"/>
        <v>3.6444944718412233</v>
      </c>
    </row>
    <row r="14" spans="1:7" ht="30" customHeight="1">
      <c r="A14" s="1" t="s">
        <v>24</v>
      </c>
      <c r="B14" s="7">
        <v>12848</v>
      </c>
      <c r="C14" s="8">
        <f t="shared" si="0"/>
        <v>0.7998849480554167</v>
      </c>
      <c r="D14" s="7">
        <v>0</v>
      </c>
      <c r="E14" s="8">
        <f t="shared" si="1"/>
        <v>0</v>
      </c>
      <c r="F14" s="7">
        <f t="shared" si="2"/>
        <v>12848</v>
      </c>
      <c r="G14" s="8">
        <f t="shared" si="3"/>
        <v>0.7998849480554167</v>
      </c>
    </row>
    <row r="15" spans="1:7" ht="30" customHeight="1">
      <c r="A15" s="1" t="s">
        <v>48</v>
      </c>
      <c r="B15" s="7">
        <v>2297</v>
      </c>
      <c r="C15" s="8">
        <f t="shared" si="0"/>
        <v>0.1430055826341292</v>
      </c>
      <c r="D15" s="7">
        <v>0</v>
      </c>
      <c r="E15" s="8">
        <f t="shared" si="1"/>
        <v>0</v>
      </c>
      <c r="F15" s="7">
        <f t="shared" si="2"/>
        <v>2297</v>
      </c>
      <c r="G15" s="8">
        <f t="shared" si="3"/>
        <v>0.1430055826341292</v>
      </c>
    </row>
    <row r="16" spans="1:7" ht="30" customHeight="1">
      <c r="A16" s="1" t="s">
        <v>38</v>
      </c>
      <c r="B16" s="7">
        <v>615</v>
      </c>
      <c r="C16" s="8">
        <f t="shared" si="0"/>
        <v>0.0382883906486676</v>
      </c>
      <c r="D16" s="7">
        <v>0</v>
      </c>
      <c r="E16" s="8">
        <f t="shared" si="1"/>
        <v>0</v>
      </c>
      <c r="F16" s="7">
        <f t="shared" si="2"/>
        <v>615</v>
      </c>
      <c r="G16" s="8">
        <f t="shared" si="3"/>
        <v>0.0382883906486676</v>
      </c>
    </row>
    <row r="17" spans="1:7" ht="30" customHeight="1">
      <c r="A17" s="1" t="s">
        <v>49</v>
      </c>
      <c r="B17" s="7">
        <v>0</v>
      </c>
      <c r="C17" s="8">
        <f t="shared" si="0"/>
        <v>0</v>
      </c>
      <c r="D17" s="7">
        <v>7086</v>
      </c>
      <c r="E17" s="8">
        <f t="shared" si="1"/>
        <v>0.4411569693275749</v>
      </c>
      <c r="F17" s="7">
        <f t="shared" si="2"/>
        <v>7086</v>
      </c>
      <c r="G17" s="8">
        <f t="shared" si="3"/>
        <v>0.4411569693275749</v>
      </c>
    </row>
    <row r="18" spans="1:7" ht="30" customHeight="1">
      <c r="A18" s="1" t="s">
        <v>25</v>
      </c>
      <c r="B18" s="7">
        <v>0</v>
      </c>
      <c r="C18" s="8">
        <f t="shared" si="0"/>
        <v>0</v>
      </c>
      <c r="D18" s="7">
        <v>90194</v>
      </c>
      <c r="E18" s="8">
        <f t="shared" si="1"/>
        <v>5.615257083196626</v>
      </c>
      <c r="F18" s="7">
        <f t="shared" si="2"/>
        <v>90194</v>
      </c>
      <c r="G18" s="8">
        <f t="shared" si="3"/>
        <v>5.615257083196626</v>
      </c>
    </row>
    <row r="19" spans="1:7" ht="30" customHeight="1">
      <c r="A19" s="1" t="s">
        <v>5</v>
      </c>
      <c r="B19" s="7">
        <v>0</v>
      </c>
      <c r="C19" s="8">
        <f t="shared" si="0"/>
        <v>0</v>
      </c>
      <c r="D19" s="7">
        <v>70281</v>
      </c>
      <c r="E19" s="8">
        <f t="shared" si="1"/>
        <v>4.375522574274808</v>
      </c>
      <c r="F19" s="7">
        <f t="shared" si="2"/>
        <v>70281</v>
      </c>
      <c r="G19" s="8">
        <f t="shared" si="3"/>
        <v>4.375522574274808</v>
      </c>
    </row>
    <row r="20" spans="1:7" ht="30" customHeight="1">
      <c r="A20" s="1" t="s">
        <v>27</v>
      </c>
      <c r="B20" s="7">
        <v>0</v>
      </c>
      <c r="C20" s="8">
        <f t="shared" si="0"/>
        <v>0</v>
      </c>
      <c r="D20" s="7">
        <v>138147</v>
      </c>
      <c r="E20" s="8">
        <f t="shared" si="1"/>
        <v>8.600693175514605</v>
      </c>
      <c r="F20" s="7">
        <f t="shared" si="2"/>
        <v>138147</v>
      </c>
      <c r="G20" s="8">
        <f t="shared" si="3"/>
        <v>8.600693175514605</v>
      </c>
    </row>
    <row r="21" spans="1:7" ht="30" customHeight="1">
      <c r="A21" s="1" t="s">
        <v>39</v>
      </c>
      <c r="B21" s="7">
        <v>0</v>
      </c>
      <c r="C21" s="8">
        <f t="shared" si="0"/>
        <v>0</v>
      </c>
      <c r="D21" s="7">
        <v>8672</v>
      </c>
      <c r="E21" s="8">
        <f t="shared" si="1"/>
        <v>0.5398974369190982</v>
      </c>
      <c r="F21" s="7">
        <f t="shared" si="2"/>
        <v>8672</v>
      </c>
      <c r="G21" s="8">
        <f t="shared" si="3"/>
        <v>0.5398974369190982</v>
      </c>
    </row>
    <row r="22" spans="1:7" ht="30" customHeight="1">
      <c r="A22" s="1" t="s">
        <v>77</v>
      </c>
      <c r="B22" s="7">
        <v>0</v>
      </c>
      <c r="C22" s="8">
        <f t="shared" si="0"/>
        <v>0</v>
      </c>
      <c r="D22" s="7">
        <v>225</v>
      </c>
      <c r="E22" s="8">
        <f t="shared" si="1"/>
        <v>0.014007947798293023</v>
      </c>
      <c r="F22" s="7">
        <f t="shared" si="2"/>
        <v>225</v>
      </c>
      <c r="G22" s="8">
        <f t="shared" si="3"/>
        <v>0.014007947798293023</v>
      </c>
    </row>
    <row r="23" spans="1:7" ht="30" customHeight="1">
      <c r="A23" s="1" t="s">
        <v>72</v>
      </c>
      <c r="B23" s="7">
        <v>0</v>
      </c>
      <c r="C23" s="8">
        <f t="shared" si="0"/>
        <v>0</v>
      </c>
      <c r="D23" s="7">
        <v>132</v>
      </c>
      <c r="E23" s="8">
        <f t="shared" si="1"/>
        <v>0.00821799604166524</v>
      </c>
      <c r="F23" s="7">
        <f t="shared" si="2"/>
        <v>132</v>
      </c>
      <c r="G23" s="8">
        <f t="shared" si="3"/>
        <v>0.00821799604166524</v>
      </c>
    </row>
    <row r="24" spans="1:7" ht="30" customHeight="1">
      <c r="A24" s="1" t="s">
        <v>50</v>
      </c>
      <c r="B24" s="7">
        <v>0</v>
      </c>
      <c r="C24" s="8">
        <f t="shared" si="0"/>
        <v>0</v>
      </c>
      <c r="D24" s="7">
        <v>2157</v>
      </c>
      <c r="E24" s="8">
        <f t="shared" si="1"/>
        <v>0.13428952622630244</v>
      </c>
      <c r="F24" s="7">
        <f t="shared" si="2"/>
        <v>2157</v>
      </c>
      <c r="G24" s="8">
        <f t="shared" si="3"/>
        <v>0.13428952622630244</v>
      </c>
    </row>
    <row r="25" spans="1:7" ht="30" customHeight="1">
      <c r="A25" s="1" t="s">
        <v>40</v>
      </c>
      <c r="B25" s="7">
        <v>0</v>
      </c>
      <c r="C25" s="8">
        <f t="shared" si="0"/>
        <v>0</v>
      </c>
      <c r="D25" s="7">
        <v>4759</v>
      </c>
      <c r="E25" s="8">
        <f t="shared" si="1"/>
        <v>0.29628366032034</v>
      </c>
      <c r="F25" s="7">
        <f t="shared" si="2"/>
        <v>4759</v>
      </c>
      <c r="G25" s="8">
        <f t="shared" si="3"/>
        <v>0.29628366032034</v>
      </c>
    </row>
    <row r="26" spans="1:7" ht="30" customHeight="1">
      <c r="A26" s="1" t="s">
        <v>41</v>
      </c>
      <c r="B26" s="7">
        <v>0</v>
      </c>
      <c r="C26" s="8">
        <f t="shared" si="0"/>
        <v>0</v>
      </c>
      <c r="D26" s="7">
        <v>116</v>
      </c>
      <c r="E26" s="8">
        <f t="shared" si="1"/>
        <v>0.00722187530934218</v>
      </c>
      <c r="F26" s="7">
        <f t="shared" si="2"/>
        <v>116</v>
      </c>
      <c r="G26" s="8">
        <f t="shared" si="3"/>
        <v>0.00722187530934218</v>
      </c>
    </row>
    <row r="27" spans="1:7" ht="30" customHeight="1">
      <c r="A27" s="1" t="s">
        <v>78</v>
      </c>
      <c r="B27" s="7">
        <v>0</v>
      </c>
      <c r="C27" s="8">
        <f t="shared" si="0"/>
        <v>0</v>
      </c>
      <c r="D27" s="7">
        <v>332</v>
      </c>
      <c r="E27" s="8">
        <f t="shared" si="1"/>
        <v>0.020669505195703482</v>
      </c>
      <c r="F27" s="7">
        <f t="shared" si="2"/>
        <v>332</v>
      </c>
      <c r="G27" s="8">
        <f t="shared" si="3"/>
        <v>0.020669505195703482</v>
      </c>
    </row>
    <row r="28" spans="1:7" ht="30" customHeight="1">
      <c r="A28" s="1" t="s">
        <v>35</v>
      </c>
      <c r="B28" s="7">
        <v>2404</v>
      </c>
      <c r="C28" s="8">
        <f t="shared" si="0"/>
        <v>0.14966714003153966</v>
      </c>
      <c r="D28" s="7">
        <v>0</v>
      </c>
      <c r="E28" s="8">
        <f t="shared" si="1"/>
        <v>0</v>
      </c>
      <c r="F28" s="7">
        <f t="shared" si="2"/>
        <v>2404</v>
      </c>
      <c r="G28" s="8">
        <f t="shared" si="3"/>
        <v>0.14966714003153966</v>
      </c>
    </row>
    <row r="29" spans="1:7" ht="30" customHeight="1">
      <c r="A29" s="1" t="s">
        <v>6</v>
      </c>
      <c r="B29" s="7">
        <v>65939</v>
      </c>
      <c r="C29" s="8">
        <f t="shared" si="0"/>
        <v>4.1052003105406385</v>
      </c>
      <c r="D29" s="7">
        <v>0</v>
      </c>
      <c r="E29" s="8">
        <f t="shared" si="1"/>
        <v>0</v>
      </c>
      <c r="F29" s="7">
        <f t="shared" si="2"/>
        <v>65939</v>
      </c>
      <c r="G29" s="8">
        <f t="shared" si="3"/>
        <v>4.1052003105406385</v>
      </c>
    </row>
    <row r="30" spans="1:7" ht="30" customHeight="1">
      <c r="A30" s="1" t="s">
        <v>13</v>
      </c>
      <c r="B30" s="7">
        <v>101841</v>
      </c>
      <c r="C30" s="8">
        <f t="shared" si="0"/>
        <v>6.340370718782043</v>
      </c>
      <c r="D30" s="7">
        <v>0</v>
      </c>
      <c r="E30" s="8">
        <f t="shared" si="1"/>
        <v>0</v>
      </c>
      <c r="F30" s="7">
        <f t="shared" si="2"/>
        <v>101841</v>
      </c>
      <c r="G30" s="8">
        <f t="shared" si="3"/>
        <v>6.340370718782043</v>
      </c>
    </row>
    <row r="31" spans="1:7" ht="30" customHeight="1">
      <c r="A31" s="1" t="s">
        <v>28</v>
      </c>
      <c r="B31" s="7">
        <v>36863</v>
      </c>
      <c r="C31" s="8">
        <f t="shared" si="0"/>
        <v>2.2949999097265588</v>
      </c>
      <c r="D31" s="7">
        <v>0</v>
      </c>
      <c r="E31" s="8">
        <f t="shared" si="1"/>
        <v>0</v>
      </c>
      <c r="F31" s="7">
        <f t="shared" si="2"/>
        <v>36863</v>
      </c>
      <c r="G31" s="8">
        <f t="shared" si="3"/>
        <v>2.2949999097265588</v>
      </c>
    </row>
    <row r="32" spans="1:7" ht="30" customHeight="1">
      <c r="A32" s="1" t="s">
        <v>42</v>
      </c>
      <c r="B32" s="7">
        <v>9267</v>
      </c>
      <c r="C32" s="8">
        <f t="shared" si="0"/>
        <v>0.5769406766523619</v>
      </c>
      <c r="D32" s="7">
        <v>0</v>
      </c>
      <c r="E32" s="8">
        <f t="shared" si="1"/>
        <v>0</v>
      </c>
      <c r="F32" s="7">
        <f t="shared" si="2"/>
        <v>9267</v>
      </c>
      <c r="G32" s="8">
        <f t="shared" si="3"/>
        <v>0.5769406766523619</v>
      </c>
    </row>
    <row r="33" spans="1:7" ht="30" customHeight="1">
      <c r="A33" s="1" t="s">
        <v>14</v>
      </c>
      <c r="B33" s="7">
        <v>0</v>
      </c>
      <c r="C33" s="8">
        <f t="shared" si="0"/>
        <v>0</v>
      </c>
      <c r="D33" s="7">
        <v>1927</v>
      </c>
      <c r="E33" s="8">
        <f t="shared" si="1"/>
        <v>0.11997029069915846</v>
      </c>
      <c r="F33" s="7">
        <f t="shared" si="2"/>
        <v>1927</v>
      </c>
      <c r="G33" s="8">
        <f t="shared" si="3"/>
        <v>0.11997029069915846</v>
      </c>
    </row>
    <row r="34" spans="1:7" ht="30" customHeight="1">
      <c r="A34" s="1" t="s">
        <v>15</v>
      </c>
      <c r="B34" s="7">
        <v>0</v>
      </c>
      <c r="C34" s="8">
        <f t="shared" si="0"/>
        <v>0</v>
      </c>
      <c r="D34" s="7">
        <v>192</v>
      </c>
      <c r="E34" s="8">
        <f t="shared" si="1"/>
        <v>0.011953448787876712</v>
      </c>
      <c r="F34" s="7">
        <f t="shared" si="2"/>
        <v>192</v>
      </c>
      <c r="G34" s="8">
        <f t="shared" si="3"/>
        <v>0.011953448787876712</v>
      </c>
    </row>
    <row r="35" spans="1:7" ht="30" customHeight="1">
      <c r="A35" s="1" t="s">
        <v>43</v>
      </c>
      <c r="B35" s="7">
        <v>0</v>
      </c>
      <c r="C35" s="8">
        <f t="shared" si="0"/>
        <v>0</v>
      </c>
      <c r="D35" s="7">
        <v>170</v>
      </c>
      <c r="E35" s="8">
        <f t="shared" si="1"/>
        <v>0.010583782780932506</v>
      </c>
      <c r="F35" s="7">
        <f t="shared" si="2"/>
        <v>170</v>
      </c>
      <c r="G35" s="8">
        <f t="shared" si="3"/>
        <v>0.010583782780932506</v>
      </c>
    </row>
    <row r="36" spans="1:7" ht="30" customHeight="1">
      <c r="A36" s="1" t="s">
        <v>16</v>
      </c>
      <c r="B36" s="7">
        <v>0</v>
      </c>
      <c r="C36" s="8">
        <f t="shared" si="0"/>
        <v>0</v>
      </c>
      <c r="D36" s="7">
        <v>78083</v>
      </c>
      <c r="E36" s="8">
        <f t="shared" si="1"/>
        <v>4.8612559463738405</v>
      </c>
      <c r="F36" s="7">
        <f t="shared" si="2"/>
        <v>78083</v>
      </c>
      <c r="G36" s="8">
        <f t="shared" si="3"/>
        <v>4.8612559463738405</v>
      </c>
    </row>
    <row r="37" spans="1:7" ht="30" customHeight="1">
      <c r="A37" s="1" t="s">
        <v>17</v>
      </c>
      <c r="B37" s="7">
        <v>0</v>
      </c>
      <c r="C37" s="8">
        <f t="shared" si="0"/>
        <v>0</v>
      </c>
      <c r="D37" s="7">
        <v>126579</v>
      </c>
      <c r="E37" s="8">
        <f t="shared" si="1"/>
        <v>7.880497886045033</v>
      </c>
      <c r="F37" s="7">
        <f t="shared" si="2"/>
        <v>126579</v>
      </c>
      <c r="G37" s="8">
        <f t="shared" si="3"/>
        <v>7.880497886045033</v>
      </c>
    </row>
    <row r="38" spans="1:7" ht="30" customHeight="1">
      <c r="A38" s="1" t="s">
        <v>18</v>
      </c>
      <c r="B38" s="7">
        <v>0</v>
      </c>
      <c r="C38" s="8">
        <f t="shared" si="0"/>
        <v>0</v>
      </c>
      <c r="D38" s="7">
        <v>56525</v>
      </c>
      <c r="E38" s="8">
        <f t="shared" si="1"/>
        <v>3.5191077746600583</v>
      </c>
      <c r="F38" s="7">
        <f t="shared" si="2"/>
        <v>56525</v>
      </c>
      <c r="G38" s="8">
        <f t="shared" si="3"/>
        <v>3.5191077746600583</v>
      </c>
    </row>
    <row r="39" spans="1:7" ht="30" customHeight="1">
      <c r="A39" s="1" t="s">
        <v>7</v>
      </c>
      <c r="B39" s="7">
        <v>2359</v>
      </c>
      <c r="C39" s="8">
        <f t="shared" si="0"/>
        <v>0.14686555047188107</v>
      </c>
      <c r="D39" s="7">
        <v>0</v>
      </c>
      <c r="E39" s="8">
        <f t="shared" si="1"/>
        <v>0</v>
      </c>
      <c r="F39" s="7">
        <f t="shared" si="2"/>
        <v>2359</v>
      </c>
      <c r="G39" s="8">
        <f t="shared" si="3"/>
        <v>0.14686555047188107</v>
      </c>
    </row>
    <row r="40" spans="1:7" ht="30" customHeight="1">
      <c r="A40" s="1" t="s">
        <v>19</v>
      </c>
      <c r="B40" s="7">
        <v>203244</v>
      </c>
      <c r="C40" s="8">
        <f t="shared" si="0"/>
        <v>12.653472632516742</v>
      </c>
      <c r="D40" s="7">
        <v>0</v>
      </c>
      <c r="E40" s="8">
        <f t="shared" si="1"/>
        <v>0</v>
      </c>
      <c r="F40" s="7">
        <f t="shared" si="2"/>
        <v>203244</v>
      </c>
      <c r="G40" s="8">
        <f t="shared" si="3"/>
        <v>12.653472632516742</v>
      </c>
    </row>
    <row r="41" spans="1:7" ht="30" customHeight="1">
      <c r="A41" s="1" t="s">
        <v>79</v>
      </c>
      <c r="B41" s="7">
        <v>21770</v>
      </c>
      <c r="C41" s="8">
        <f t="shared" si="0"/>
        <v>1.3553467714170626</v>
      </c>
      <c r="D41" s="7">
        <v>0</v>
      </c>
      <c r="E41" s="8">
        <f t="shared" si="1"/>
        <v>0</v>
      </c>
      <c r="F41" s="7">
        <f t="shared" si="2"/>
        <v>21770</v>
      </c>
      <c r="G41" s="8">
        <f t="shared" si="3"/>
        <v>1.3553467714170626</v>
      </c>
    </row>
    <row r="42" spans="1:7" ht="30" customHeight="1">
      <c r="A42" s="1" t="s">
        <v>44</v>
      </c>
      <c r="B42" s="7">
        <v>10558</v>
      </c>
      <c r="C42" s="8">
        <f t="shared" si="0"/>
        <v>0.6573151682416788</v>
      </c>
      <c r="D42" s="7">
        <v>0</v>
      </c>
      <c r="E42" s="8">
        <f t="shared" si="1"/>
        <v>0</v>
      </c>
      <c r="F42" s="7">
        <f t="shared" si="2"/>
        <v>10558</v>
      </c>
      <c r="G42" s="8">
        <f t="shared" si="3"/>
        <v>0.6573151682416788</v>
      </c>
    </row>
    <row r="43" spans="1:7" ht="30" customHeight="1">
      <c r="A43" s="1" t="s">
        <v>45</v>
      </c>
      <c r="B43" s="7">
        <v>417</v>
      </c>
      <c r="C43" s="8">
        <f t="shared" si="0"/>
        <v>0.025961396586169735</v>
      </c>
      <c r="D43" s="7">
        <v>0</v>
      </c>
      <c r="E43" s="8">
        <f t="shared" si="1"/>
        <v>0</v>
      </c>
      <c r="F43" s="7">
        <f t="shared" si="2"/>
        <v>417</v>
      </c>
      <c r="G43" s="8">
        <f t="shared" si="3"/>
        <v>0.025961396586169735</v>
      </c>
    </row>
    <row r="44" spans="1:7" ht="30" customHeight="1">
      <c r="A44" s="1" t="s">
        <v>36</v>
      </c>
      <c r="B44" s="7">
        <v>0</v>
      </c>
      <c r="C44" s="8">
        <f t="shared" si="0"/>
        <v>0</v>
      </c>
      <c r="D44" s="7">
        <v>7796</v>
      </c>
      <c r="E44" s="8">
        <f t="shared" si="1"/>
        <v>0.4853598268244107</v>
      </c>
      <c r="F44" s="7">
        <f t="shared" si="2"/>
        <v>7796</v>
      </c>
      <c r="G44" s="8">
        <f t="shared" si="3"/>
        <v>0.4853598268244107</v>
      </c>
    </row>
    <row r="45" spans="1:7" ht="30" customHeight="1">
      <c r="A45" s="1" t="s">
        <v>29</v>
      </c>
      <c r="B45" s="7">
        <v>0</v>
      </c>
      <c r="C45" s="8">
        <f t="shared" si="0"/>
        <v>0</v>
      </c>
      <c r="D45" s="7">
        <v>153771</v>
      </c>
      <c r="E45" s="8">
        <f t="shared" si="1"/>
        <v>9.573405070628073</v>
      </c>
      <c r="F45" s="7">
        <f t="shared" si="2"/>
        <v>153771</v>
      </c>
      <c r="G45" s="8">
        <f t="shared" si="3"/>
        <v>9.573405070628073</v>
      </c>
    </row>
    <row r="46" spans="1:7" ht="30" customHeight="1">
      <c r="A46" s="1" t="s">
        <v>30</v>
      </c>
      <c r="B46" s="7">
        <v>0</v>
      </c>
      <c r="C46" s="8">
        <f t="shared" si="0"/>
        <v>0</v>
      </c>
      <c r="D46" s="7">
        <v>130754</v>
      </c>
      <c r="E46" s="8">
        <f t="shared" si="1"/>
        <v>8.140423139635582</v>
      </c>
      <c r="F46" s="7">
        <f t="shared" si="2"/>
        <v>130754</v>
      </c>
      <c r="G46" s="8">
        <f t="shared" si="3"/>
        <v>8.140423139635582</v>
      </c>
    </row>
    <row r="47" spans="1:7" ht="30" customHeight="1">
      <c r="A47" s="1" t="s">
        <v>31</v>
      </c>
      <c r="B47" s="7">
        <v>0</v>
      </c>
      <c r="C47" s="8">
        <f t="shared" si="0"/>
        <v>0</v>
      </c>
      <c r="D47" s="7">
        <v>25408</v>
      </c>
      <c r="E47" s="8">
        <f t="shared" si="1"/>
        <v>1.5818397229290182</v>
      </c>
      <c r="F47" s="7">
        <f t="shared" si="2"/>
        <v>25408</v>
      </c>
      <c r="G47" s="8">
        <f t="shared" si="3"/>
        <v>1.5818397229290182</v>
      </c>
    </row>
    <row r="48" spans="1:7" ht="30" customHeight="1">
      <c r="A48" s="1" t="s">
        <v>46</v>
      </c>
      <c r="B48" s="7">
        <v>0</v>
      </c>
      <c r="C48" s="8">
        <f t="shared" si="0"/>
        <v>0</v>
      </c>
      <c r="D48" s="7">
        <v>300</v>
      </c>
      <c r="E48" s="8">
        <f t="shared" si="1"/>
        <v>0.018677263731057363</v>
      </c>
      <c r="F48" s="7">
        <f t="shared" si="2"/>
        <v>300</v>
      </c>
      <c r="G48" s="8">
        <f t="shared" si="3"/>
        <v>0.018677263731057363</v>
      </c>
    </row>
    <row r="49" spans="1:7" ht="30" customHeight="1">
      <c r="A49" s="1" t="s">
        <v>20</v>
      </c>
      <c r="B49" s="7">
        <v>0</v>
      </c>
      <c r="C49" s="8">
        <f t="shared" si="0"/>
        <v>0</v>
      </c>
      <c r="D49" s="7">
        <v>77528</v>
      </c>
      <c r="E49" s="8">
        <f t="shared" si="1"/>
        <v>4.826703008471385</v>
      </c>
      <c r="F49" s="7">
        <f t="shared" si="2"/>
        <v>77528</v>
      </c>
      <c r="G49" s="8">
        <f t="shared" si="3"/>
        <v>4.826703008471385</v>
      </c>
    </row>
    <row r="50" spans="1:7" ht="30" customHeight="1">
      <c r="A50" s="1" t="s">
        <v>37</v>
      </c>
      <c r="B50" s="7">
        <v>0</v>
      </c>
      <c r="C50" s="8">
        <f t="shared" si="0"/>
        <v>0</v>
      </c>
      <c r="D50" s="7">
        <v>1035</v>
      </c>
      <c r="E50" s="8">
        <f t="shared" si="1"/>
        <v>0.0644365598721479</v>
      </c>
      <c r="F50" s="7">
        <f t="shared" si="2"/>
        <v>1035</v>
      </c>
      <c r="G50" s="8">
        <f t="shared" si="3"/>
        <v>0.0644365598721479</v>
      </c>
    </row>
    <row r="51" spans="1:7" ht="30" customHeight="1">
      <c r="A51" s="1" t="s">
        <v>9</v>
      </c>
      <c r="B51" s="7">
        <v>0</v>
      </c>
      <c r="C51" s="8">
        <f t="shared" si="0"/>
        <v>0</v>
      </c>
      <c r="D51" s="7">
        <v>10071</v>
      </c>
      <c r="E51" s="8">
        <f t="shared" si="1"/>
        <v>0.6269957434515957</v>
      </c>
      <c r="F51" s="7">
        <f t="shared" si="2"/>
        <v>10071</v>
      </c>
      <c r="G51" s="8">
        <f t="shared" si="3"/>
        <v>0.6269957434515957</v>
      </c>
    </row>
    <row r="52" spans="1:7" ht="30" customHeight="1">
      <c r="A52" s="1" t="s">
        <v>10</v>
      </c>
      <c r="B52" s="7">
        <v>0</v>
      </c>
      <c r="C52" s="8">
        <f t="shared" si="0"/>
        <v>0</v>
      </c>
      <c r="D52" s="7">
        <v>41560</v>
      </c>
      <c r="E52" s="8">
        <f t="shared" si="1"/>
        <v>2.587423602209147</v>
      </c>
      <c r="F52" s="7">
        <f t="shared" si="2"/>
        <v>41560</v>
      </c>
      <c r="G52" s="8">
        <f t="shared" si="3"/>
        <v>2.587423602209147</v>
      </c>
    </row>
    <row r="53" spans="1:7" ht="30" customHeight="1">
      <c r="A53" s="1" t="s">
        <v>32</v>
      </c>
      <c r="B53" s="7">
        <v>0</v>
      </c>
      <c r="C53" s="8">
        <f t="shared" si="0"/>
        <v>0</v>
      </c>
      <c r="D53" s="7">
        <v>7373</v>
      </c>
      <c r="E53" s="8">
        <f t="shared" si="1"/>
        <v>0.4590248849636198</v>
      </c>
      <c r="F53" s="7">
        <f t="shared" si="2"/>
        <v>7373</v>
      </c>
      <c r="G53" s="8">
        <f t="shared" si="3"/>
        <v>0.4590248849636198</v>
      </c>
    </row>
    <row r="54" spans="1:7" ht="30" customHeight="1">
      <c r="A54" s="1" t="s">
        <v>51</v>
      </c>
      <c r="B54" s="7">
        <v>0</v>
      </c>
      <c r="C54" s="8">
        <f t="shared" si="0"/>
        <v>0</v>
      </c>
      <c r="D54" s="7">
        <v>5130</v>
      </c>
      <c r="E54" s="8">
        <f t="shared" si="1"/>
        <v>0.3193812098010809</v>
      </c>
      <c r="F54" s="7">
        <f t="shared" si="2"/>
        <v>5130</v>
      </c>
      <c r="G54" s="8">
        <f t="shared" si="3"/>
        <v>0.3193812098010809</v>
      </c>
    </row>
    <row r="55" spans="1:7" ht="30" customHeight="1">
      <c r="A55" s="1" t="s">
        <v>80</v>
      </c>
      <c r="B55" s="7">
        <v>16209</v>
      </c>
      <c r="C55" s="8">
        <f t="shared" si="0"/>
        <v>1.0091325593890295</v>
      </c>
      <c r="D55" s="7">
        <v>0</v>
      </c>
      <c r="E55" s="8">
        <f t="shared" si="1"/>
        <v>0</v>
      </c>
      <c r="F55" s="7">
        <f t="shared" si="2"/>
        <v>16209</v>
      </c>
      <c r="G55" s="8">
        <f t="shared" si="3"/>
        <v>1.0091325593890295</v>
      </c>
    </row>
    <row r="56" spans="1:7" ht="30" customHeight="1">
      <c r="A56" s="12" t="s">
        <v>33</v>
      </c>
      <c r="B56" s="9">
        <f>SUM(B8:B55)</f>
        <v>559319</v>
      </c>
      <c r="C56" s="13">
        <f t="shared" si="0"/>
        <v>34.82182824263758</v>
      </c>
      <c r="D56" s="9">
        <f>SUM(D8:D55)</f>
        <v>1046912</v>
      </c>
      <c r="E56" s="13">
        <f t="shared" si="1"/>
        <v>65.17817175736242</v>
      </c>
      <c r="F56" s="9">
        <f t="shared" si="2"/>
        <v>1606231</v>
      </c>
      <c r="G56" s="13">
        <f t="shared" si="3"/>
        <v>100</v>
      </c>
    </row>
    <row r="57" spans="1:7" ht="30" customHeight="1">
      <c r="A57" s="46" t="s">
        <v>82</v>
      </c>
      <c r="B57" s="46"/>
      <c r="C57" s="46"/>
      <c r="D57" s="46"/>
      <c r="E57" s="46"/>
      <c r="F57" s="46"/>
      <c r="G57" s="46"/>
    </row>
    <row r="58" spans="1:7" ht="15" customHeight="1">
      <c r="A58" s="47" t="s">
        <v>83</v>
      </c>
      <c r="B58" s="47"/>
      <c r="C58" s="47"/>
      <c r="D58" s="47"/>
      <c r="E58" s="47"/>
      <c r="F58" s="47"/>
      <c r="G58" s="47"/>
    </row>
  </sheetData>
  <mergeCells count="8">
    <mergeCell ref="A2:G2"/>
    <mergeCell ref="A4:G4"/>
    <mergeCell ref="F6:G6"/>
    <mergeCell ref="A57:G57"/>
    <mergeCell ref="A58:G58"/>
    <mergeCell ref="A6:A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69"/>
  <sheetViews>
    <sheetView showGridLines="0" tabSelected="1" zoomScale="85" zoomScaleNormal="85" workbookViewId="0" topLeftCell="B1">
      <pane ySplit="9" topLeftCell="A10" activePane="bottomLeft" state="frozen"/>
      <selection pane="bottomLeft" activeCell="C19" sqref="C19"/>
    </sheetView>
  </sheetViews>
  <sheetFormatPr defaultColWidth="11.421875" defaultRowHeight="15"/>
  <cols>
    <col min="1" max="1" width="5.7109375" style="14" customWidth="1"/>
    <col min="2" max="2" width="15.7109375" style="14" customWidth="1"/>
    <col min="3" max="3" width="55.57421875" style="14" customWidth="1"/>
    <col min="4" max="5" width="19.7109375" style="14" customWidth="1"/>
    <col min="6" max="6" width="23.421875" style="14" customWidth="1"/>
    <col min="7" max="7" width="15.7109375" style="14" customWidth="1"/>
    <col min="8" max="8" width="11.421875" style="14" customWidth="1"/>
    <col min="9" max="9" width="16.140625" style="14" customWidth="1"/>
    <col min="10" max="10" width="16.8515625" style="14" customWidth="1"/>
    <col min="11" max="16384" width="11.421875" style="14" customWidth="1"/>
  </cols>
  <sheetData>
    <row r="1" ht="15" customHeight="1"/>
    <row r="2" spans="3:18" s="40" customFormat="1" ht="35.1" customHeight="1">
      <c r="C2" s="51"/>
      <c r="D2" s="52"/>
      <c r="E2" s="52"/>
      <c r="F2" s="5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3:18" s="40" customFormat="1" ht="35.1" customHeight="1">
      <c r="C3" s="54"/>
      <c r="D3" s="55"/>
      <c r="E3" s="55"/>
      <c r="F3" s="56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="15" customFormat="1" ht="15" customHeight="1"/>
    <row r="5" s="15" customFormat="1" ht="15" customHeight="1"/>
    <row r="6" spans="3:6" s="15" customFormat="1" ht="15" customHeight="1">
      <c r="C6" s="59" t="s">
        <v>150</v>
      </c>
      <c r="D6" s="59"/>
      <c r="E6" s="59"/>
      <c r="F6" s="59"/>
    </row>
    <row r="7" spans="3:6" s="15" customFormat="1" ht="15" customHeight="1">
      <c r="C7" s="43" t="s">
        <v>151</v>
      </c>
      <c r="D7" s="16"/>
      <c r="E7" s="16"/>
      <c r="F7" s="16"/>
    </row>
    <row r="8" spans="3:6" s="15" customFormat="1" ht="15" customHeight="1">
      <c r="C8" s="16"/>
      <c r="D8" s="16"/>
      <c r="E8" s="16"/>
      <c r="F8" s="16"/>
    </row>
    <row r="9" spans="3:6" ht="45" customHeight="1">
      <c r="C9" s="10" t="s">
        <v>128</v>
      </c>
      <c r="D9" s="10" t="s">
        <v>147</v>
      </c>
      <c r="E9" s="10" t="s">
        <v>148</v>
      </c>
      <c r="F9" s="10" t="s">
        <v>144</v>
      </c>
    </row>
    <row r="10" spans="3:10" ht="30" customHeight="1">
      <c r="C10" s="18" t="s">
        <v>87</v>
      </c>
      <c r="D10" s="20">
        <v>193635.683949</v>
      </c>
      <c r="E10" s="20">
        <v>209257.762911</v>
      </c>
      <c r="F10" s="34">
        <f>(((E10-D10)/D10)/(2007-2001))*100</f>
        <v>1.3446281046450923</v>
      </c>
      <c r="H10" s="23"/>
      <c r="J10" s="34"/>
    </row>
    <row r="11" spans="3:10" ht="30" customHeight="1">
      <c r="C11" s="19" t="s">
        <v>88</v>
      </c>
      <c r="D11" s="21">
        <v>40727.0219261</v>
      </c>
      <c r="E11" s="21">
        <v>44171.4820765</v>
      </c>
      <c r="F11" s="35">
        <f aca="true" t="shared" si="0" ref="F11:F64">(((E11-D11)/D11)/(2007-2001))*100</f>
        <v>1.4095719858304545</v>
      </c>
      <c r="H11" s="17"/>
      <c r="J11" s="34"/>
    </row>
    <row r="12" spans="3:10" ht="30" customHeight="1">
      <c r="C12" s="19" t="s">
        <v>89</v>
      </c>
      <c r="D12" s="21">
        <v>14100.6312038</v>
      </c>
      <c r="E12" s="21">
        <v>14555.7055087</v>
      </c>
      <c r="F12" s="35">
        <f t="shared" si="0"/>
        <v>0.5378888107001462</v>
      </c>
      <c r="H12" s="17"/>
      <c r="J12" s="34"/>
    </row>
    <row r="13" spans="3:10" s="27" customFormat="1" ht="30" customHeight="1">
      <c r="C13" s="25" t="s">
        <v>90</v>
      </c>
      <c r="D13" s="26">
        <v>90036.335838</v>
      </c>
      <c r="E13" s="26">
        <v>9939.87796372</v>
      </c>
      <c r="F13" s="36">
        <f t="shared" si="0"/>
        <v>-14.826691381280302</v>
      </c>
      <c r="H13" s="28"/>
      <c r="J13" s="34"/>
    </row>
    <row r="14" spans="3:10" ht="30" customHeight="1">
      <c r="C14" s="19" t="s">
        <v>91</v>
      </c>
      <c r="D14" s="21">
        <v>797.887849258</v>
      </c>
      <c r="E14" s="21">
        <v>1086.41565267</v>
      </c>
      <c r="F14" s="35">
        <f t="shared" si="0"/>
        <v>6.026908077376165</v>
      </c>
      <c r="H14" s="17"/>
      <c r="I14" s="27"/>
      <c r="J14" s="34"/>
    </row>
    <row r="15" spans="3:10" ht="30" customHeight="1">
      <c r="C15" s="19" t="s">
        <v>92</v>
      </c>
      <c r="D15" s="21">
        <v>6676.77941772</v>
      </c>
      <c r="E15" s="21">
        <v>7916.54238221</v>
      </c>
      <c r="F15" s="35">
        <f t="shared" si="0"/>
        <v>3.094713001899541</v>
      </c>
      <c r="H15" s="17"/>
      <c r="J15" s="34"/>
    </row>
    <row r="16" spans="3:10" ht="30" customHeight="1">
      <c r="C16" s="19" t="s">
        <v>131</v>
      </c>
      <c r="D16" s="21">
        <v>552.744169669</v>
      </c>
      <c r="E16" s="21">
        <v>426.101711412</v>
      </c>
      <c r="F16" s="35">
        <f t="shared" si="0"/>
        <v>-3.81859774094157</v>
      </c>
      <c r="H16" s="17"/>
      <c r="J16" s="34"/>
    </row>
    <row r="17" spans="3:10" ht="30" customHeight="1">
      <c r="C17" s="19" t="s">
        <v>132</v>
      </c>
      <c r="D17" s="21">
        <v>61437.4326779</v>
      </c>
      <c r="E17" s="21">
        <v>73397.671974</v>
      </c>
      <c r="F17" s="35">
        <f t="shared" si="0"/>
        <v>3.244558128702071</v>
      </c>
      <c r="H17" s="17"/>
      <c r="J17" s="34"/>
    </row>
    <row r="18" spans="3:10" ht="30" customHeight="1">
      <c r="C18" s="19" t="s">
        <v>133</v>
      </c>
      <c r="D18" s="21">
        <v>50.5512805731</v>
      </c>
      <c r="E18" s="21">
        <v>25.7045873575</v>
      </c>
      <c r="F18" s="35">
        <f t="shared" si="0"/>
        <v>-8.191910252293306</v>
      </c>
      <c r="H18" s="17"/>
      <c r="J18" s="34"/>
    </row>
    <row r="19" spans="3:8" ht="30" customHeight="1">
      <c r="C19" s="19" t="s">
        <v>93</v>
      </c>
      <c r="D19" s="21">
        <v>2036.8134007</v>
      </c>
      <c r="E19" s="21">
        <v>2181.16327415</v>
      </c>
      <c r="F19" s="35">
        <f t="shared" si="0"/>
        <v>1.1811740944653248</v>
      </c>
      <c r="H19" s="17"/>
    </row>
    <row r="20" spans="3:8" ht="30" customHeight="1">
      <c r="C20" s="19" t="s">
        <v>94</v>
      </c>
      <c r="D20" s="21">
        <v>10069.2191351</v>
      </c>
      <c r="E20" s="21">
        <v>12057.2408729</v>
      </c>
      <c r="F20" s="35">
        <f t="shared" si="0"/>
        <v>3.2905923672373167</v>
      </c>
      <c r="H20" s="17"/>
    </row>
    <row r="21" spans="3:8" ht="30" customHeight="1">
      <c r="C21" s="19" t="s">
        <v>95</v>
      </c>
      <c r="D21" s="21">
        <v>121599.431203</v>
      </c>
      <c r="E21" s="21">
        <v>87229.8923154</v>
      </c>
      <c r="F21" s="35">
        <f t="shared" si="0"/>
        <v>-4.71075927296389</v>
      </c>
      <c r="H21" s="17"/>
    </row>
    <row r="22" spans="3:8" ht="30" customHeight="1">
      <c r="C22" s="19" t="s">
        <v>96</v>
      </c>
      <c r="D22" s="21">
        <v>301098.170537</v>
      </c>
      <c r="E22" s="21">
        <v>302431.202872</v>
      </c>
      <c r="F22" s="35">
        <f t="shared" si="0"/>
        <v>0.07378724866946058</v>
      </c>
      <c r="H22" s="17"/>
    </row>
    <row r="23" spans="3:8" ht="30" customHeight="1">
      <c r="C23" s="19" t="s">
        <v>97</v>
      </c>
      <c r="D23" s="21">
        <v>2241.29540013</v>
      </c>
      <c r="E23" s="21">
        <v>423.679781616</v>
      </c>
      <c r="F23" s="35">
        <f t="shared" si="0"/>
        <v>-13.516109317916284</v>
      </c>
      <c r="H23" s="17"/>
    </row>
    <row r="24" spans="3:8" ht="30" customHeight="1">
      <c r="C24" s="19" t="s">
        <v>98</v>
      </c>
      <c r="D24" s="21">
        <v>594.021173247</v>
      </c>
      <c r="E24" s="21">
        <v>1516.99327666</v>
      </c>
      <c r="F24" s="35">
        <f t="shared" si="0"/>
        <v>25.896161758227958</v>
      </c>
      <c r="H24" s="17"/>
    </row>
    <row r="25" spans="3:8" ht="30" customHeight="1">
      <c r="C25" s="19" t="s">
        <v>134</v>
      </c>
      <c r="D25" s="21">
        <v>16107.693275</v>
      </c>
      <c r="E25" s="21">
        <v>16435.2218541</v>
      </c>
      <c r="F25" s="35">
        <f t="shared" si="0"/>
        <v>0.33889456165266324</v>
      </c>
      <c r="H25" s="17"/>
    </row>
    <row r="26" spans="3:8" ht="30" customHeight="1">
      <c r="C26" s="19" t="s">
        <v>135</v>
      </c>
      <c r="D26" s="21">
        <v>353193.054831</v>
      </c>
      <c r="E26" s="21">
        <v>374371.676699</v>
      </c>
      <c r="F26" s="35">
        <f t="shared" si="0"/>
        <v>0.9993883693501002</v>
      </c>
      <c r="H26" s="17"/>
    </row>
    <row r="27" spans="3:8" ht="30" customHeight="1">
      <c r="C27" s="19" t="s">
        <v>99</v>
      </c>
      <c r="D27" s="21">
        <v>405996.406481</v>
      </c>
      <c r="E27" s="21">
        <v>447013.958732</v>
      </c>
      <c r="F27" s="35">
        <f t="shared" si="0"/>
        <v>1.6838224672365243</v>
      </c>
      <c r="H27" s="17"/>
    </row>
    <row r="28" spans="3:8" ht="30" customHeight="1">
      <c r="C28" s="19" t="s">
        <v>136</v>
      </c>
      <c r="D28" s="21">
        <v>197626.849982</v>
      </c>
      <c r="E28" s="21">
        <v>282375.507901</v>
      </c>
      <c r="F28" s="35">
        <f t="shared" si="0"/>
        <v>7.147194989506649</v>
      </c>
      <c r="H28" s="17"/>
    </row>
    <row r="29" spans="3:8" s="32" customFormat="1" ht="30" customHeight="1">
      <c r="C29" s="29" t="s">
        <v>127</v>
      </c>
      <c r="D29" s="30" t="s">
        <v>129</v>
      </c>
      <c r="E29" s="31">
        <v>216.428103848</v>
      </c>
      <c r="F29" s="37" t="s">
        <v>145</v>
      </c>
      <c r="H29" s="33"/>
    </row>
    <row r="30" spans="3:8" ht="30" customHeight="1">
      <c r="C30" s="19" t="s">
        <v>100</v>
      </c>
      <c r="D30" s="21">
        <v>4732.76842338</v>
      </c>
      <c r="E30" s="21">
        <v>7151.39149622</v>
      </c>
      <c r="F30" s="35">
        <f t="shared" si="0"/>
        <v>8.51729494056776</v>
      </c>
      <c r="H30" s="17"/>
    </row>
    <row r="31" spans="3:8" ht="30" customHeight="1">
      <c r="C31" s="19" t="s">
        <v>101</v>
      </c>
      <c r="D31" s="21">
        <v>11205774.371</v>
      </c>
      <c r="E31" s="21">
        <v>11304607.8055</v>
      </c>
      <c r="F31" s="35">
        <f t="shared" si="0"/>
        <v>0.1469977757714176</v>
      </c>
      <c r="H31" s="17"/>
    </row>
    <row r="32" spans="3:8" ht="30" customHeight="1">
      <c r="C32" s="19" t="s">
        <v>102</v>
      </c>
      <c r="D32" s="21">
        <v>470883.249931</v>
      </c>
      <c r="E32" s="21">
        <v>613168.79941</v>
      </c>
      <c r="F32" s="35">
        <f t="shared" si="0"/>
        <v>5.036122701322445</v>
      </c>
      <c r="H32" s="17"/>
    </row>
    <row r="33" spans="3:8" ht="30" customHeight="1">
      <c r="C33" s="19" t="s">
        <v>103</v>
      </c>
      <c r="D33" s="21">
        <v>2430826.12203</v>
      </c>
      <c r="E33" s="21">
        <v>2413357.5628</v>
      </c>
      <c r="F33" s="35">
        <f t="shared" si="0"/>
        <v>-0.11977107337903796</v>
      </c>
      <c r="H33" s="17"/>
    </row>
    <row r="34" spans="3:8" ht="30" customHeight="1">
      <c r="C34" s="19" t="s">
        <v>104</v>
      </c>
      <c r="D34" s="21">
        <v>176683.624739</v>
      </c>
      <c r="E34" s="21">
        <v>135487.373925</v>
      </c>
      <c r="F34" s="35">
        <f t="shared" si="0"/>
        <v>-3.8860657361291775</v>
      </c>
      <c r="H34" s="17"/>
    </row>
    <row r="35" spans="3:8" ht="30" customHeight="1">
      <c r="C35" s="19" t="s">
        <v>105</v>
      </c>
      <c r="D35" s="21">
        <v>2764636.11629</v>
      </c>
      <c r="E35" s="21">
        <v>2815608.36517</v>
      </c>
      <c r="F35" s="35">
        <f t="shared" si="0"/>
        <v>0.30728726877567325</v>
      </c>
      <c r="H35" s="17"/>
    </row>
    <row r="36" spans="3:8" ht="30" customHeight="1">
      <c r="C36" s="19" t="s">
        <v>106</v>
      </c>
      <c r="D36" s="21">
        <v>4176049.61745</v>
      </c>
      <c r="E36" s="21">
        <v>4729494.50657</v>
      </c>
      <c r="F36" s="35">
        <f t="shared" si="0"/>
        <v>2.208805529223045</v>
      </c>
      <c r="H36" s="17"/>
    </row>
    <row r="37" spans="3:8" ht="30" customHeight="1">
      <c r="C37" s="19" t="s">
        <v>107</v>
      </c>
      <c r="D37" s="21">
        <v>4358341.34715</v>
      </c>
      <c r="E37" s="21">
        <v>5284128.98254</v>
      </c>
      <c r="F37" s="35">
        <f t="shared" si="0"/>
        <v>3.540290375203517</v>
      </c>
      <c r="H37" s="17"/>
    </row>
    <row r="38" spans="3:8" ht="30" customHeight="1">
      <c r="C38" s="19" t="s">
        <v>108</v>
      </c>
      <c r="D38" s="21">
        <v>501010.558933</v>
      </c>
      <c r="E38" s="21">
        <v>423574.121368</v>
      </c>
      <c r="F38" s="35">
        <f t="shared" si="0"/>
        <v>-2.576008169365933</v>
      </c>
      <c r="H38" s="17"/>
    </row>
    <row r="39" spans="3:8" ht="30" customHeight="1">
      <c r="C39" s="19" t="s">
        <v>109</v>
      </c>
      <c r="D39" s="21">
        <v>55801932.2105</v>
      </c>
      <c r="E39" s="21">
        <v>53722017.7421</v>
      </c>
      <c r="F39" s="35">
        <f t="shared" si="0"/>
        <v>-0.6212193694159791</v>
      </c>
      <c r="H39" s="17"/>
    </row>
    <row r="40" spans="3:8" ht="30" customHeight="1">
      <c r="C40" s="19" t="s">
        <v>110</v>
      </c>
      <c r="D40" s="21">
        <v>170634.54646</v>
      </c>
      <c r="E40" s="21">
        <v>279758.870268</v>
      </c>
      <c r="F40" s="35">
        <f t="shared" si="0"/>
        <v>10.658678256338204</v>
      </c>
      <c r="H40" s="17"/>
    </row>
    <row r="41" spans="3:8" ht="30" customHeight="1">
      <c r="C41" s="19" t="s">
        <v>111</v>
      </c>
      <c r="D41" s="21">
        <v>2261048.08204</v>
      </c>
      <c r="E41" s="21">
        <v>2701148.31076</v>
      </c>
      <c r="F41" s="35">
        <f t="shared" si="0"/>
        <v>3.2440724592561927</v>
      </c>
      <c r="H41" s="17"/>
    </row>
    <row r="42" spans="3:8" ht="30" customHeight="1">
      <c r="C42" s="19" t="s">
        <v>137</v>
      </c>
      <c r="D42" s="21">
        <v>2617641.89993</v>
      </c>
      <c r="E42" s="21">
        <v>2457915.18225</v>
      </c>
      <c r="F42" s="35">
        <f t="shared" si="0"/>
        <v>-1.0169885962646452</v>
      </c>
      <c r="H42" s="17"/>
    </row>
    <row r="43" spans="3:8" ht="30" customHeight="1">
      <c r="C43" s="19" t="s">
        <v>138</v>
      </c>
      <c r="D43" s="21">
        <v>117868.268188</v>
      </c>
      <c r="E43" s="21">
        <v>121022.763868</v>
      </c>
      <c r="F43" s="35">
        <f t="shared" si="0"/>
        <v>0.44604819268357127</v>
      </c>
      <c r="H43" s="17"/>
    </row>
    <row r="44" spans="3:8" ht="30" customHeight="1">
      <c r="C44" s="19" t="s">
        <v>112</v>
      </c>
      <c r="D44" s="21">
        <v>13927233.7075</v>
      </c>
      <c r="E44" s="21">
        <v>14454356.2753</v>
      </c>
      <c r="F44" s="35">
        <f t="shared" si="0"/>
        <v>0.6308055364410927</v>
      </c>
      <c r="H44" s="17"/>
    </row>
    <row r="45" spans="3:8" ht="30" customHeight="1">
      <c r="C45" s="19" t="s">
        <v>113</v>
      </c>
      <c r="D45" s="21">
        <v>2952965.42991</v>
      </c>
      <c r="E45" s="21">
        <v>3055718.88253</v>
      </c>
      <c r="F45" s="35">
        <f t="shared" si="0"/>
        <v>0.5799450025118864</v>
      </c>
      <c r="H45" s="17"/>
    </row>
    <row r="46" spans="3:8" ht="30" customHeight="1">
      <c r="C46" s="19" t="s">
        <v>139</v>
      </c>
      <c r="D46" s="21">
        <v>3031023.94672</v>
      </c>
      <c r="E46" s="21">
        <v>2949026.14793</v>
      </c>
      <c r="F46" s="35">
        <f t="shared" si="0"/>
        <v>-0.4508806277536079</v>
      </c>
      <c r="H46" s="17"/>
    </row>
    <row r="47" spans="3:8" ht="30" customHeight="1">
      <c r="C47" s="19" t="s">
        <v>114</v>
      </c>
      <c r="D47" s="21">
        <v>110775.273853</v>
      </c>
      <c r="E47" s="21">
        <v>106726.061311</v>
      </c>
      <c r="F47" s="35">
        <f t="shared" si="0"/>
        <v>-0.6092232801839511</v>
      </c>
      <c r="H47" s="17"/>
    </row>
    <row r="48" spans="3:8" ht="30" customHeight="1">
      <c r="C48" s="19" t="s">
        <v>115</v>
      </c>
      <c r="D48" s="21">
        <v>108798.090855</v>
      </c>
      <c r="E48" s="21">
        <v>108525.009626</v>
      </c>
      <c r="F48" s="35">
        <f t="shared" si="0"/>
        <v>-0.04183303016532254</v>
      </c>
      <c r="H48" s="17"/>
    </row>
    <row r="49" spans="3:8" ht="30" customHeight="1">
      <c r="C49" s="19" t="s">
        <v>116</v>
      </c>
      <c r="D49" s="21">
        <v>415084.893387</v>
      </c>
      <c r="E49" s="21">
        <v>447720.997455</v>
      </c>
      <c r="F49" s="35">
        <f t="shared" si="0"/>
        <v>1.3104188479653187</v>
      </c>
      <c r="H49" s="17"/>
    </row>
    <row r="50" spans="3:8" ht="30" customHeight="1">
      <c r="C50" s="19" t="s">
        <v>117</v>
      </c>
      <c r="D50" s="21">
        <v>494769.419633</v>
      </c>
      <c r="E50" s="21">
        <v>442919.704942</v>
      </c>
      <c r="F50" s="35">
        <f t="shared" si="0"/>
        <v>-1.7465952365400172</v>
      </c>
      <c r="H50" s="17"/>
    </row>
    <row r="51" spans="3:8" ht="30" customHeight="1">
      <c r="C51" s="19" t="s">
        <v>118</v>
      </c>
      <c r="D51" s="21">
        <v>7019.09603753</v>
      </c>
      <c r="E51" s="21">
        <v>6169.54317129</v>
      </c>
      <c r="F51" s="35">
        <f t="shared" si="0"/>
        <v>-2.017241872974276</v>
      </c>
      <c r="H51" s="17"/>
    </row>
    <row r="52" spans="3:8" ht="30" customHeight="1">
      <c r="C52" s="19" t="s">
        <v>119</v>
      </c>
      <c r="D52" s="21">
        <v>1127389.02651</v>
      </c>
      <c r="E52" s="21">
        <v>920960.771244</v>
      </c>
      <c r="F52" s="35">
        <f t="shared" si="0"/>
        <v>-3.051715814327632</v>
      </c>
      <c r="H52" s="17"/>
    </row>
    <row r="53" spans="3:8" ht="30" customHeight="1">
      <c r="C53" s="19" t="s">
        <v>120</v>
      </c>
      <c r="D53" s="21">
        <v>736.393490075</v>
      </c>
      <c r="E53" s="21">
        <v>523.08239253</v>
      </c>
      <c r="F53" s="35">
        <f t="shared" si="0"/>
        <v>-4.827833226392653</v>
      </c>
      <c r="H53" s="17"/>
    </row>
    <row r="54" spans="3:8" ht="30" customHeight="1">
      <c r="C54" s="19" t="s">
        <v>140</v>
      </c>
      <c r="D54" s="21">
        <v>119403.504962</v>
      </c>
      <c r="E54" s="21">
        <v>97082.8147886</v>
      </c>
      <c r="F54" s="35">
        <f t="shared" si="0"/>
        <v>-3.115582771279556</v>
      </c>
      <c r="H54" s="17"/>
    </row>
    <row r="55" spans="3:8" ht="30" customHeight="1">
      <c r="C55" s="19" t="s">
        <v>121</v>
      </c>
      <c r="D55" s="21">
        <v>34245.8877021</v>
      </c>
      <c r="E55" s="21">
        <v>25628.5643862</v>
      </c>
      <c r="F55" s="35">
        <f t="shared" si="0"/>
        <v>-4.193848222430308</v>
      </c>
      <c r="H55" s="17"/>
    </row>
    <row r="56" spans="3:8" ht="30" customHeight="1">
      <c r="C56" s="19" t="s">
        <v>122</v>
      </c>
      <c r="D56" s="21">
        <v>1257.82535366</v>
      </c>
      <c r="E56" s="21">
        <v>16055.6910733</v>
      </c>
      <c r="F56" s="35">
        <f t="shared" si="0"/>
        <v>196.0773764097616</v>
      </c>
      <c r="H56" s="17"/>
    </row>
    <row r="57" spans="3:8" ht="30" customHeight="1">
      <c r="C57" s="19" t="s">
        <v>123</v>
      </c>
      <c r="D57" s="21">
        <v>5301.03674371</v>
      </c>
      <c r="E57" s="21">
        <v>5025.85933367</v>
      </c>
      <c r="F57" s="35">
        <f t="shared" si="0"/>
        <v>-0.8651685300569281</v>
      </c>
      <c r="H57" s="17"/>
    </row>
    <row r="58" spans="3:8" ht="30" customHeight="1">
      <c r="C58" s="19" t="s">
        <v>141</v>
      </c>
      <c r="D58" s="21">
        <v>922365.079085</v>
      </c>
      <c r="E58" s="21">
        <v>1109489.34002</v>
      </c>
      <c r="F58" s="35">
        <f t="shared" si="0"/>
        <v>3.3812399807501765</v>
      </c>
      <c r="H58" s="17"/>
    </row>
    <row r="59" spans="3:8" ht="30" customHeight="1">
      <c r="C59" s="19" t="s">
        <v>142</v>
      </c>
      <c r="D59" s="21">
        <v>536865.335215</v>
      </c>
      <c r="E59" s="21">
        <v>633259.320587</v>
      </c>
      <c r="F59" s="35">
        <f t="shared" si="0"/>
        <v>2.992494239217887</v>
      </c>
      <c r="H59" s="17"/>
    </row>
    <row r="60" spans="3:8" ht="30" customHeight="1">
      <c r="C60" s="19" t="s">
        <v>124</v>
      </c>
      <c r="D60" s="21">
        <v>1717.81611413</v>
      </c>
      <c r="E60" s="21">
        <v>2133.33076671</v>
      </c>
      <c r="F60" s="35">
        <f t="shared" si="0"/>
        <v>4.031423475832279</v>
      </c>
      <c r="H60" s="17"/>
    </row>
    <row r="61" spans="3:8" ht="30" customHeight="1">
      <c r="C61" s="19" t="s">
        <v>125</v>
      </c>
      <c r="D61" s="21">
        <v>41146.9560717</v>
      </c>
      <c r="E61" s="21">
        <v>38549.8220921</v>
      </c>
      <c r="F61" s="35">
        <f t="shared" si="0"/>
        <v>-1.0519749322705667</v>
      </c>
      <c r="H61" s="17"/>
    </row>
    <row r="62" spans="3:8" ht="30" customHeight="1">
      <c r="C62" s="19" t="s">
        <v>126</v>
      </c>
      <c r="D62" s="21">
        <v>92527.8700604</v>
      </c>
      <c r="E62" s="21">
        <v>99747.6470062</v>
      </c>
      <c r="F62" s="35">
        <f t="shared" si="0"/>
        <v>1.300468882346313</v>
      </c>
      <c r="H62" s="17"/>
    </row>
    <row r="63" spans="3:8" ht="30" customHeight="1">
      <c r="C63" s="19" t="s">
        <v>143</v>
      </c>
      <c r="D63" s="21">
        <v>5738.61143755</v>
      </c>
      <c r="E63" s="21">
        <v>11561.1317387</v>
      </c>
      <c r="F63" s="35">
        <f>(((E63-D63)/D63)/(2007-2001))*100</f>
        <v>16.910363434642484</v>
      </c>
      <c r="H63" s="17"/>
    </row>
    <row r="64" spans="3:8" ht="30" customHeight="1">
      <c r="C64" s="18" t="s">
        <v>86</v>
      </c>
      <c r="D64" s="20">
        <v>1175003.87116</v>
      </c>
      <c r="E64" s="20">
        <v>561357.775207</v>
      </c>
      <c r="F64" s="34">
        <f t="shared" si="0"/>
        <v>-8.704171265796056</v>
      </c>
      <c r="H64" s="17"/>
    </row>
    <row r="65" spans="3:9" ht="30" customHeight="1">
      <c r="C65" s="12" t="s">
        <v>33</v>
      </c>
      <c r="D65" s="22">
        <f>SUM(D10:D64)</f>
        <v>113988009.87859549</v>
      </c>
      <c r="E65" s="22">
        <f>SUM(E10:E64)</f>
        <v>113988009.78137676</v>
      </c>
      <c r="F65" s="38"/>
      <c r="I65" s="39"/>
    </row>
    <row r="66" spans="3:6" ht="45" customHeight="1">
      <c r="C66" s="57" t="s">
        <v>146</v>
      </c>
      <c r="D66" s="57"/>
      <c r="E66" s="57"/>
      <c r="F66" s="57"/>
    </row>
    <row r="67" spans="3:6" ht="195" customHeight="1">
      <c r="C67" s="60" t="s">
        <v>149</v>
      </c>
      <c r="D67" s="58"/>
      <c r="E67" s="58"/>
      <c r="F67" s="58"/>
    </row>
    <row r="68" spans="3:6" ht="15" customHeight="1">
      <c r="C68" s="24"/>
      <c r="D68" s="24"/>
      <c r="E68" s="24"/>
      <c r="F68" s="24"/>
    </row>
    <row r="69" spans="3:6" ht="15" customHeight="1">
      <c r="C69" s="58" t="s">
        <v>130</v>
      </c>
      <c r="D69" s="58"/>
      <c r="E69" s="58"/>
      <c r="F69" s="58"/>
    </row>
  </sheetData>
  <mergeCells count="6">
    <mergeCell ref="C2:F2"/>
    <mergeCell ref="C3:F3"/>
    <mergeCell ref="C66:F66"/>
    <mergeCell ref="C69:F69"/>
    <mergeCell ref="C6:F6"/>
    <mergeCell ref="C67:F67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mcrozo</dc:creator>
  <cp:keywords/>
  <dc:description/>
  <cp:lastModifiedBy>cbuitrago</cp:lastModifiedBy>
  <cp:lastPrinted>2012-03-22T00:49:18Z</cp:lastPrinted>
  <dcterms:created xsi:type="dcterms:W3CDTF">2011-10-27T17:26:23Z</dcterms:created>
  <dcterms:modified xsi:type="dcterms:W3CDTF">2013-10-31T15:46:59Z</dcterms:modified>
  <cp:category/>
  <cp:version/>
  <cp:contentType/>
  <cp:contentStatus/>
</cp:coreProperties>
</file>