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5" windowWidth="10905" windowHeight="9825" activeTab="2"/>
  </bookViews>
  <sheets>
    <sheet name="Nitrogenos totales" sheetId="2" r:id="rId1"/>
    <sheet name="Interpretación 1" sheetId="3" r:id="rId2"/>
    <sheet name="Interpretación 2" sheetId="4" r:id="rId3"/>
  </sheets>
  <definedNames>
    <definedName name="_xlnm._FilterDatabase" localSheetId="0" hidden="1">'Nitrogenos totales'!$K$10:$AD$180</definedName>
    <definedName name="_xlnm.Print_Area" localSheetId="1">'Interpretación 1'!$A$1:$J$20</definedName>
    <definedName name="_xlnm.Print_Area" localSheetId="2">'Interpretación 2'!$A$1:$J$24</definedName>
    <definedName name="_xlnm.Print_Area" localSheetId="0">'Nitrogenos totales'!$A$1:$AG$183</definedName>
  </definedNames>
  <calcPr calcId="145621"/>
</workbook>
</file>

<file path=xl/calcChain.xml><?xml version="1.0" encoding="utf-8"?>
<calcChain xmlns="http://schemas.openxmlformats.org/spreadsheetml/2006/main">
  <c r="H17" i="4" l="1"/>
  <c r="F17" i="4"/>
  <c r="H16" i="4"/>
  <c r="F16" i="4"/>
  <c r="H15" i="4"/>
  <c r="F15" i="4"/>
  <c r="H14" i="4"/>
  <c r="F14" i="4"/>
  <c r="Z176" i="2"/>
  <c r="V176" i="2"/>
  <c r="N176" i="2"/>
  <c r="Z175" i="2"/>
  <c r="V175" i="2"/>
  <c r="N175" i="2"/>
  <c r="Z174" i="2"/>
  <c r="V174" i="2"/>
  <c r="R174" i="2"/>
  <c r="N174" i="2"/>
  <c r="Z173" i="2"/>
  <c r="V173" i="2"/>
  <c r="R173" i="2"/>
  <c r="N173" i="2"/>
  <c r="Z170" i="2"/>
  <c r="V170" i="2"/>
  <c r="R170" i="2"/>
  <c r="Z169" i="2"/>
  <c r="V169" i="2"/>
  <c r="R169" i="2"/>
  <c r="N169" i="2"/>
  <c r="Z168" i="2"/>
  <c r="V168" i="2"/>
  <c r="R168" i="2"/>
  <c r="N168" i="2"/>
  <c r="Z167" i="2"/>
  <c r="V167" i="2"/>
  <c r="R167" i="2"/>
  <c r="N167" i="2"/>
  <c r="Z166" i="2"/>
  <c r="V166" i="2"/>
  <c r="R166" i="2"/>
  <c r="N166" i="2"/>
  <c r="Z165" i="2"/>
  <c r="V165" i="2"/>
  <c r="R165" i="2"/>
  <c r="Z164" i="2"/>
  <c r="V164" i="2"/>
  <c r="R164" i="2"/>
  <c r="N164" i="2"/>
  <c r="Z163" i="2"/>
  <c r="V163" i="2"/>
  <c r="Z162" i="2"/>
  <c r="V162" i="2"/>
  <c r="R162" i="2"/>
  <c r="Z160" i="2"/>
  <c r="V160" i="2"/>
  <c r="R160" i="2"/>
  <c r="Z158" i="2"/>
  <c r="V158" i="2"/>
  <c r="R158" i="2"/>
  <c r="N158" i="2"/>
  <c r="Z157" i="2"/>
  <c r="V157" i="2"/>
  <c r="R157" i="2"/>
  <c r="N157" i="2"/>
  <c r="Z151" i="2"/>
  <c r="V151" i="2"/>
  <c r="Z150" i="2"/>
  <c r="V150" i="2"/>
  <c r="R150" i="2"/>
  <c r="N150" i="2"/>
  <c r="Z149" i="2"/>
  <c r="V149" i="2"/>
  <c r="R149" i="2"/>
  <c r="N149" i="2"/>
  <c r="Z148" i="2"/>
  <c r="V148" i="2"/>
  <c r="R148" i="2"/>
  <c r="N148" i="2"/>
  <c r="Z147" i="2"/>
  <c r="V147" i="2"/>
  <c r="R147" i="2"/>
  <c r="N147" i="2"/>
  <c r="Z146" i="2"/>
  <c r="V146" i="2"/>
  <c r="R146" i="2"/>
  <c r="N146" i="2"/>
  <c r="Z145" i="2"/>
  <c r="V145" i="2"/>
  <c r="R145" i="2"/>
  <c r="N145" i="2"/>
  <c r="Z144" i="2"/>
  <c r="V144" i="2"/>
  <c r="R144" i="2"/>
  <c r="Z143" i="2"/>
  <c r="V143" i="2"/>
  <c r="R143" i="2"/>
  <c r="N143" i="2"/>
  <c r="Z142" i="2"/>
  <c r="V142" i="2"/>
  <c r="R142" i="2"/>
  <c r="N142" i="2"/>
  <c r="Z141" i="2"/>
  <c r="V141" i="2"/>
  <c r="R141" i="2"/>
  <c r="N141" i="2"/>
  <c r="Z140" i="2"/>
  <c r="V140" i="2"/>
  <c r="R140" i="2"/>
  <c r="N140" i="2"/>
  <c r="Z139" i="2"/>
  <c r="V139" i="2"/>
  <c r="N139" i="2"/>
  <c r="Z138" i="2"/>
  <c r="V138" i="2"/>
  <c r="N138" i="2"/>
  <c r="Z137" i="2"/>
  <c r="V137" i="2"/>
  <c r="R137" i="2"/>
  <c r="Z136" i="2"/>
  <c r="V136" i="2"/>
  <c r="R136" i="2"/>
  <c r="N136" i="2"/>
  <c r="Z135" i="2"/>
  <c r="V135" i="2"/>
  <c r="R135" i="2"/>
  <c r="N135" i="2"/>
  <c r="Z133" i="2"/>
  <c r="V133" i="2"/>
  <c r="Z131" i="2"/>
  <c r="V131" i="2"/>
  <c r="R131" i="2"/>
  <c r="N131" i="2"/>
  <c r="Z130" i="2"/>
  <c r="V130" i="2"/>
  <c r="R130" i="2"/>
  <c r="Z129" i="2"/>
  <c r="V129" i="2"/>
  <c r="R129" i="2"/>
  <c r="Z128" i="2"/>
  <c r="V128" i="2"/>
  <c r="R128" i="2"/>
  <c r="Z127" i="2"/>
  <c r="V127" i="2"/>
  <c r="R127" i="2"/>
  <c r="N127" i="2"/>
  <c r="Z126" i="2"/>
  <c r="V126" i="2"/>
  <c r="R126" i="2"/>
  <c r="N126" i="2"/>
  <c r="Z125" i="2"/>
  <c r="V125" i="2"/>
  <c r="R125" i="2"/>
  <c r="N125" i="2"/>
  <c r="Z124" i="2"/>
  <c r="V124" i="2"/>
  <c r="R124" i="2"/>
  <c r="N124" i="2"/>
  <c r="Z123" i="2"/>
  <c r="V123" i="2"/>
  <c r="R123" i="2"/>
  <c r="N123" i="2"/>
  <c r="V122" i="2"/>
  <c r="N120" i="2"/>
  <c r="Z119" i="2"/>
  <c r="V119" i="2"/>
  <c r="R119" i="2"/>
  <c r="N119" i="2"/>
  <c r="Z117" i="2"/>
  <c r="V117" i="2"/>
  <c r="R117" i="2"/>
  <c r="N117" i="2"/>
  <c r="Z116" i="2"/>
  <c r="V116" i="2"/>
  <c r="R116" i="2"/>
  <c r="Z115" i="2"/>
  <c r="V115" i="2"/>
  <c r="R115" i="2"/>
  <c r="N115" i="2"/>
  <c r="Z114" i="2"/>
  <c r="V114" i="2"/>
  <c r="Z113" i="2"/>
  <c r="V113" i="2"/>
  <c r="R113" i="2"/>
  <c r="V112" i="2"/>
  <c r="R112" i="2"/>
  <c r="N112" i="2"/>
  <c r="N111" i="2"/>
  <c r="Z110" i="2"/>
  <c r="V110" i="2"/>
  <c r="Z109" i="2"/>
  <c r="V109" i="2"/>
  <c r="R109" i="2"/>
  <c r="R108" i="2"/>
  <c r="Z107" i="2"/>
  <c r="V107" i="2"/>
  <c r="R107" i="2"/>
  <c r="V106" i="2"/>
  <c r="Z105" i="2"/>
  <c r="V105" i="2"/>
  <c r="N105" i="2"/>
  <c r="Z104" i="2"/>
  <c r="V104" i="2"/>
  <c r="Z103" i="2"/>
  <c r="V103" i="2"/>
  <c r="R103" i="2"/>
  <c r="N103" i="2"/>
  <c r="Z102" i="2"/>
  <c r="V102" i="2"/>
  <c r="R102" i="2"/>
  <c r="N102" i="2"/>
  <c r="Z101" i="2"/>
  <c r="V101" i="2"/>
  <c r="R101" i="2"/>
  <c r="Z100" i="2"/>
  <c r="V100" i="2"/>
  <c r="R100" i="2"/>
  <c r="Z99" i="2"/>
  <c r="V99" i="2"/>
  <c r="R99" i="2"/>
  <c r="Z98" i="2"/>
  <c r="V98" i="2"/>
  <c r="R98" i="2"/>
  <c r="N98" i="2"/>
  <c r="Z97" i="2"/>
  <c r="V97" i="2"/>
  <c r="R97" i="2"/>
  <c r="N97" i="2"/>
  <c r="Z96" i="2"/>
  <c r="V96" i="2"/>
  <c r="R96" i="2"/>
  <c r="Z95" i="2"/>
  <c r="V95" i="2"/>
  <c r="R95" i="2"/>
  <c r="N95" i="2"/>
  <c r="Z94" i="2"/>
  <c r="N94" i="2"/>
  <c r="Z93" i="2"/>
  <c r="V93" i="2"/>
  <c r="R93" i="2"/>
  <c r="N93" i="2"/>
  <c r="Z92" i="2"/>
  <c r="V92" i="2"/>
  <c r="R92" i="2"/>
  <c r="N92" i="2"/>
  <c r="Z91" i="2"/>
  <c r="V91" i="2"/>
  <c r="R91" i="2"/>
  <c r="N91" i="2"/>
  <c r="Z90" i="2"/>
  <c r="V90" i="2"/>
  <c r="R90" i="2"/>
  <c r="N90" i="2"/>
  <c r="Z89" i="2"/>
  <c r="V89" i="2"/>
  <c r="R89" i="2"/>
  <c r="N89" i="2"/>
  <c r="N87" i="2"/>
  <c r="Z81" i="2"/>
  <c r="V81" i="2"/>
  <c r="R81" i="2"/>
  <c r="N81" i="2"/>
  <c r="V77" i="2"/>
  <c r="Z76" i="2"/>
  <c r="V76" i="2"/>
  <c r="R76" i="2"/>
  <c r="Z75" i="2"/>
  <c r="V75" i="2"/>
  <c r="R75" i="2"/>
  <c r="Z74" i="2"/>
  <c r="V74" i="2"/>
  <c r="R74" i="2"/>
  <c r="Z73" i="2"/>
  <c r="V73" i="2"/>
  <c r="R73" i="2"/>
  <c r="N73" i="2"/>
  <c r="Z72" i="2"/>
  <c r="V72" i="2"/>
  <c r="R72" i="2"/>
  <c r="N72" i="2"/>
  <c r="Z68" i="2"/>
  <c r="V68" i="2"/>
  <c r="R68" i="2"/>
  <c r="N68" i="2"/>
  <c r="Z65" i="2"/>
  <c r="V65" i="2"/>
  <c r="R65" i="2"/>
  <c r="N65" i="2"/>
  <c r="V64" i="2"/>
  <c r="Z63" i="2"/>
  <c r="V63" i="2"/>
  <c r="R63" i="2"/>
  <c r="N63" i="2"/>
  <c r="Z62" i="2"/>
  <c r="V62" i="2"/>
  <c r="R62" i="2"/>
  <c r="N62" i="2"/>
  <c r="Z61" i="2"/>
  <c r="V61" i="2"/>
  <c r="R61" i="2"/>
  <c r="N61" i="2"/>
  <c r="Z60" i="2"/>
  <c r="V60" i="2"/>
  <c r="R60" i="2"/>
  <c r="N60" i="2"/>
  <c r="Z59" i="2"/>
  <c r="V59" i="2"/>
  <c r="R59" i="2"/>
  <c r="N59" i="2"/>
  <c r="Z58" i="2"/>
  <c r="V58" i="2"/>
  <c r="R58" i="2"/>
  <c r="Z57" i="2"/>
  <c r="V57" i="2"/>
  <c r="R57" i="2"/>
  <c r="N57" i="2"/>
  <c r="Z56" i="2"/>
  <c r="V56" i="2"/>
  <c r="R56" i="2"/>
  <c r="N56" i="2"/>
  <c r="Z55" i="2"/>
  <c r="V55" i="2"/>
  <c r="N55" i="2"/>
  <c r="Z54" i="2"/>
  <c r="V54" i="2"/>
  <c r="N54" i="2"/>
  <c r="Z52" i="2"/>
  <c r="V52" i="2"/>
  <c r="R52" i="2"/>
  <c r="N52" i="2"/>
  <c r="Z51" i="2"/>
  <c r="V51" i="2"/>
  <c r="R51" i="2"/>
  <c r="N51" i="2"/>
  <c r="Z50" i="2"/>
  <c r="V50" i="2"/>
  <c r="R50" i="2"/>
  <c r="N50" i="2"/>
  <c r="Z48" i="2"/>
  <c r="V48" i="2"/>
  <c r="R48" i="2"/>
  <c r="Z47" i="2"/>
  <c r="V47" i="2"/>
  <c r="R47" i="2"/>
  <c r="N47" i="2"/>
  <c r="Z46" i="2"/>
  <c r="V46" i="2"/>
  <c r="R46" i="2"/>
  <c r="N46" i="2"/>
  <c r="Z45" i="2"/>
  <c r="V45" i="2"/>
  <c r="R45" i="2"/>
  <c r="N45" i="2"/>
  <c r="V44" i="2"/>
  <c r="Z43" i="2"/>
  <c r="V43" i="2"/>
  <c r="R43" i="2"/>
  <c r="N43" i="2"/>
  <c r="V42" i="2"/>
  <c r="Z40" i="2"/>
  <c r="V40" i="2"/>
  <c r="R40" i="2"/>
  <c r="V39" i="2"/>
  <c r="R39" i="2"/>
  <c r="Z37" i="2"/>
  <c r="V37" i="2"/>
  <c r="R37" i="2"/>
  <c r="Z36" i="2"/>
  <c r="V36" i="2"/>
  <c r="R36" i="2"/>
  <c r="N36" i="2"/>
  <c r="Z35" i="2"/>
  <c r="V35" i="2"/>
  <c r="R35" i="2"/>
  <c r="N35" i="2"/>
  <c r="Z34" i="2"/>
  <c r="V34" i="2"/>
  <c r="R34" i="2"/>
  <c r="N34" i="2"/>
  <c r="Z33" i="2"/>
  <c r="V33" i="2"/>
  <c r="R33" i="2"/>
  <c r="N33" i="2"/>
  <c r="Z32" i="2"/>
  <c r="V32" i="2"/>
  <c r="R32" i="2"/>
  <c r="N32" i="2"/>
  <c r="Z31" i="2"/>
  <c r="V31" i="2"/>
  <c r="R31" i="2"/>
  <c r="Z30" i="2"/>
  <c r="V30" i="2"/>
  <c r="R30" i="2"/>
  <c r="N30" i="2"/>
  <c r="Z29" i="2"/>
  <c r="V29" i="2"/>
  <c r="R29" i="2"/>
  <c r="N29" i="2"/>
  <c r="Z28" i="2"/>
  <c r="V28" i="2"/>
  <c r="R28" i="2"/>
  <c r="N28" i="2"/>
  <c r="Z27" i="2"/>
  <c r="V27" i="2"/>
  <c r="R27" i="2"/>
  <c r="N27" i="2"/>
  <c r="Z26" i="2"/>
  <c r="V26" i="2"/>
  <c r="R26" i="2"/>
  <c r="N26" i="2"/>
  <c r="Z25" i="2"/>
  <c r="V25" i="2"/>
  <c r="R25" i="2"/>
  <c r="N25" i="2"/>
  <c r="Z24" i="2"/>
  <c r="V24" i="2"/>
  <c r="R24" i="2"/>
  <c r="N24" i="2"/>
  <c r="Z23" i="2"/>
  <c r="V23" i="2"/>
  <c r="R23" i="2"/>
  <c r="N23" i="2"/>
  <c r="Z22" i="2"/>
  <c r="V22" i="2"/>
  <c r="R22" i="2"/>
  <c r="Z21" i="2"/>
  <c r="V21" i="2"/>
  <c r="Z20" i="2"/>
  <c r="V20" i="2"/>
  <c r="R20" i="2"/>
  <c r="V19" i="2"/>
  <c r="Z15" i="2"/>
  <c r="V15" i="2"/>
  <c r="R15" i="2"/>
  <c r="N15" i="2"/>
  <c r="N14" i="2"/>
  <c r="Z13" i="2"/>
  <c r="V13" i="2"/>
  <c r="R13" i="2"/>
  <c r="N13" i="2"/>
  <c r="Z12" i="2"/>
  <c r="V12" i="2"/>
  <c r="R12" i="2"/>
  <c r="N12" i="2"/>
  <c r="Z11" i="2"/>
  <c r="V11" i="2"/>
  <c r="R11" i="2"/>
  <c r="H13" i="4"/>
  <c r="F13" i="4"/>
  <c r="H15" i="3"/>
  <c r="F15" i="3"/>
  <c r="H12" i="3"/>
  <c r="H14" i="3"/>
  <c r="F14" i="3"/>
  <c r="F13" i="3"/>
  <c r="F12" i="3"/>
  <c r="H13" i="3"/>
  <c r="N16" i="2"/>
</calcChain>
</file>

<file path=xl/sharedStrings.xml><?xml version="1.0" encoding="utf-8"?>
<sst xmlns="http://schemas.openxmlformats.org/spreadsheetml/2006/main" count="1196" uniqueCount="525">
  <si>
    <t>miligramo / litro</t>
  </si>
  <si>
    <t>Años</t>
  </si>
  <si>
    <t>Si cumplen</t>
  </si>
  <si>
    <t>Porcentaje</t>
  </si>
  <si>
    <t>Corriente</t>
  </si>
  <si>
    <t>Subzona Hidrografica</t>
  </si>
  <si>
    <t>Longitud</t>
  </si>
  <si>
    <t>Latitud</t>
  </si>
  <si>
    <t>Altitud</t>
  </si>
  <si>
    <t>Fecha de Muestreo</t>
  </si>
  <si>
    <t>Datos</t>
  </si>
  <si>
    <t>Punto o Estación</t>
  </si>
  <si>
    <t>Departamento</t>
  </si>
  <si>
    <t>Municipio</t>
  </si>
  <si>
    <t>Total de  estaciones con información</t>
  </si>
  <si>
    <t>Número de estaciones</t>
  </si>
  <si>
    <t>Total de estaciones con información</t>
  </si>
  <si>
    <t>Nitrógeno amoniacal &lt;=1mg/L</t>
  </si>
  <si>
    <t>Nitratos &lt;=10mg/L</t>
  </si>
  <si>
    <t xml:space="preserve">Directiva 45/440/CEE de la Unión Europea </t>
  </si>
  <si>
    <t>&lt;=1mg/L Tratamiento físico simple y desinfección</t>
  </si>
  <si>
    <t>&lt;=6mg/L Tratamiento físico y químico intensivos, afino y desinfección</t>
  </si>
  <si>
    <t>Algodonal</t>
  </si>
  <si>
    <t>Amazonas</t>
  </si>
  <si>
    <t>Animegrande</t>
  </si>
  <si>
    <t>Aracataca</t>
  </si>
  <si>
    <t>Ariari</t>
  </si>
  <si>
    <t>Ariguani</t>
  </si>
  <si>
    <t>Arma</t>
  </si>
  <si>
    <t>Atrato</t>
  </si>
  <si>
    <t>Bache</t>
  </si>
  <si>
    <t>Bogotá</t>
  </si>
  <si>
    <t>Brazo de Loba</t>
  </si>
  <si>
    <t>Brazo Mompos</t>
  </si>
  <si>
    <t>Cabrera</t>
  </si>
  <si>
    <t>Canal del Dique</t>
  </si>
  <si>
    <t>Carare</t>
  </si>
  <si>
    <t>Carraipia</t>
  </si>
  <si>
    <t>Casanare</t>
  </si>
  <si>
    <t>Catatumbo</t>
  </si>
  <si>
    <t>Cauca</t>
  </si>
  <si>
    <t>Ceibas</t>
  </si>
  <si>
    <t>Cesar</t>
  </si>
  <si>
    <t>Chicamocha</t>
  </si>
  <si>
    <t>Chinchina</t>
  </si>
  <si>
    <t>Chulo</t>
  </si>
  <si>
    <t>Coello</t>
  </si>
  <si>
    <t>Combeima</t>
  </si>
  <si>
    <t>Cravo Sur</t>
  </si>
  <si>
    <t>Cusiana</t>
  </si>
  <si>
    <t>De Oro</t>
  </si>
  <si>
    <t>Fonce</t>
  </si>
  <si>
    <t>Fundación</t>
  </si>
  <si>
    <t>Guaitara</t>
  </si>
  <si>
    <t>Guali</t>
  </si>
  <si>
    <t>Guamuez</t>
  </si>
  <si>
    <t>Guarapas</t>
  </si>
  <si>
    <t>Guarino</t>
  </si>
  <si>
    <t>Guatiquia</t>
  </si>
  <si>
    <t>Guaviare</t>
  </si>
  <si>
    <t>Guavio</t>
  </si>
  <si>
    <t>Guayuriba</t>
  </si>
  <si>
    <t>Guejar</t>
  </si>
  <si>
    <t>Guisa</t>
  </si>
  <si>
    <t>Hacha</t>
  </si>
  <si>
    <t>Inirida</t>
  </si>
  <si>
    <t>La Miel</t>
  </si>
  <si>
    <t>La Vieja</t>
  </si>
  <si>
    <t>Lago de Tota</t>
  </si>
  <si>
    <t>Lagunilla</t>
  </si>
  <si>
    <t>Lebrija</t>
  </si>
  <si>
    <t>Lenguazaque</t>
  </si>
  <si>
    <t>Magdalena</t>
  </si>
  <si>
    <t>Meta</t>
  </si>
  <si>
    <t>Minero</t>
  </si>
  <si>
    <t>Moniquira</t>
  </si>
  <si>
    <t>Nare</t>
  </si>
  <si>
    <t>Nechi</t>
  </si>
  <si>
    <t>Negro (Ant)</t>
  </si>
  <si>
    <t>Negro (Cund)</t>
  </si>
  <si>
    <t>Neiva</t>
  </si>
  <si>
    <t>Ocoa</t>
  </si>
  <si>
    <t>Opon</t>
  </si>
  <si>
    <t>Orinoco</t>
  </si>
  <si>
    <t>Otun</t>
  </si>
  <si>
    <t>Paez</t>
  </si>
  <si>
    <t>Pamplonita</t>
  </si>
  <si>
    <t>Pasto</t>
  </si>
  <si>
    <t>Patia</t>
  </si>
  <si>
    <t>Putumayo</t>
  </si>
  <si>
    <t>Rancheria</t>
  </si>
  <si>
    <t>Recio</t>
  </si>
  <si>
    <t>Represa de Chivor</t>
  </si>
  <si>
    <t>Rucio</t>
  </si>
  <si>
    <t>Saldaña</t>
  </si>
  <si>
    <t>San Jorge</t>
  </si>
  <si>
    <t>San Juan</t>
  </si>
  <si>
    <t>Sevilla</t>
  </si>
  <si>
    <t>Sinú</t>
  </si>
  <si>
    <t>Sogamoso</t>
  </si>
  <si>
    <t>Sombrerillos</t>
  </si>
  <si>
    <t>Suarez</t>
  </si>
  <si>
    <t>Suaza</t>
  </si>
  <si>
    <t>Subia</t>
  </si>
  <si>
    <t>Sumapaz</t>
  </si>
  <si>
    <t>Une</t>
  </si>
  <si>
    <t>Vaupes</t>
  </si>
  <si>
    <t>Vichada</t>
  </si>
  <si>
    <t>Villeta</t>
  </si>
  <si>
    <t>Yaguara</t>
  </si>
  <si>
    <t>Zulia</t>
  </si>
  <si>
    <t>La Cabaña [1605703]</t>
  </si>
  <si>
    <t>Leticia [4801701]</t>
  </si>
  <si>
    <t>Nazareth [4801703]</t>
  </si>
  <si>
    <t>Puente Carretera [2502789]</t>
  </si>
  <si>
    <t>Puente Ferrocarril [2906713]</t>
  </si>
  <si>
    <t>Puerto Rico [3207708]</t>
  </si>
  <si>
    <t>Palmariguani [2804705]</t>
  </si>
  <si>
    <t>Quitasueño [2618704]</t>
  </si>
  <si>
    <t>Quibdo [1104702]</t>
  </si>
  <si>
    <t>Puente San Francisco Metalico - Bache</t>
  </si>
  <si>
    <t>Santa Maria [2112703]</t>
  </si>
  <si>
    <t>Alicachin - El Salto [2120712]</t>
  </si>
  <si>
    <t>La Campiña [2120920]</t>
  </si>
  <si>
    <t>Puente Carretera - Bogotá</t>
  </si>
  <si>
    <t>Puente Carretera La Mesa - Mesitas</t>
  </si>
  <si>
    <t>Puente La Virgen [2120811]</t>
  </si>
  <si>
    <t>Puente Portillo [2120796]</t>
  </si>
  <si>
    <t>Puente Tulio Botero - Bogotá</t>
  </si>
  <si>
    <t>San Pedro - Bogotá</t>
  </si>
  <si>
    <t>Magangue - Esperanza [2502768]</t>
  </si>
  <si>
    <t>Santa Ana [2502737]</t>
  </si>
  <si>
    <t>Carrasposo [2114703]</t>
  </si>
  <si>
    <t>San Alfonso [2114701]</t>
  </si>
  <si>
    <t>Incora K-7 [2903736]</t>
  </si>
  <si>
    <t>Santa Helena 1 [2903737]</t>
  </si>
  <si>
    <t>Santa Rosa [2312706]</t>
  </si>
  <si>
    <t>Paraguachon [1508708]</t>
  </si>
  <si>
    <t>Cravo Norte [3602705]</t>
  </si>
  <si>
    <t>Puerto Barco - Gabarra [1606701]</t>
  </si>
  <si>
    <t>Quince Letras [1605704]</t>
  </si>
  <si>
    <t>La Bolsa [2602718]</t>
  </si>
  <si>
    <t>Canafisto [2621705]</t>
  </si>
  <si>
    <t>Coquera [2624702]</t>
  </si>
  <si>
    <t>Irra [2616707]</t>
  </si>
  <si>
    <t>Juanchito [2606701]</t>
  </si>
  <si>
    <t>Julumito [2601702]</t>
  </si>
  <si>
    <t>Paso de La Torre - Cauca</t>
  </si>
  <si>
    <t>Las Varas [2502720]</t>
  </si>
  <si>
    <t>La Victoria [2610707]</t>
  </si>
  <si>
    <t>Guayabo [2111708]</t>
  </si>
  <si>
    <t>Corral de Piedra [2801708]</t>
  </si>
  <si>
    <t>Puente Canoas [2803709]</t>
  </si>
  <si>
    <t>Puente Salguero [2803703]</t>
  </si>
  <si>
    <t>El Jordan [2403736]</t>
  </si>
  <si>
    <t>Paz de Rio [2403751]</t>
  </si>
  <si>
    <t>La Playa [2403728]</t>
  </si>
  <si>
    <t>Puente Chameza [2403729]</t>
  </si>
  <si>
    <t>San Rafael [2403719]</t>
  </si>
  <si>
    <t>El Retiro [2615702]</t>
  </si>
  <si>
    <t>Las Pilas [2403725]</t>
  </si>
  <si>
    <t>Rio Frio [2906707]</t>
  </si>
  <si>
    <t>Payande [2121707]</t>
  </si>
  <si>
    <t>Yuldaima [2121726]</t>
  </si>
  <si>
    <t>Puente Yopal [3521701]</t>
  </si>
  <si>
    <t>Mani [3519718]</t>
  </si>
  <si>
    <t>El Conquistador [2319743]</t>
  </si>
  <si>
    <t>San Gil [2402701]</t>
  </si>
  <si>
    <t>Fundación [2906712]</t>
  </si>
  <si>
    <t>Agroyaco [5205703]</t>
  </si>
  <si>
    <t>Puente López [2301703]</t>
  </si>
  <si>
    <t>La Cocha [4701702]</t>
  </si>
  <si>
    <t>Aguas Arriba Palestina</t>
  </si>
  <si>
    <t>Desembocadura Rio Guachico</t>
  </si>
  <si>
    <t>Puente Carretera [2302706]</t>
  </si>
  <si>
    <t>Puente Abadia [3503710]</t>
  </si>
  <si>
    <t>Cejal [3220701]</t>
  </si>
  <si>
    <t>Mapiripan [3209701]</t>
  </si>
  <si>
    <t>Puente Holguin [3506705]</t>
  </si>
  <si>
    <t>Puente Carretera - Guayuriba [3502714]</t>
  </si>
  <si>
    <t>Pinalito [3207707]</t>
  </si>
  <si>
    <t>Pilispi [5102702]</t>
  </si>
  <si>
    <t>Florencia [4403706]</t>
  </si>
  <si>
    <t>El Cable [3505701]</t>
  </si>
  <si>
    <t>Puerto Inirida [3109702]</t>
  </si>
  <si>
    <t>San Miguel [2305714]</t>
  </si>
  <si>
    <t>Cartago [2612704]</t>
  </si>
  <si>
    <t>Sindamanoy [4701758]</t>
  </si>
  <si>
    <t>Escaleras [3509707]</t>
  </si>
  <si>
    <t>La Esmeralda [2125709]</t>
  </si>
  <si>
    <t>Café Madrid [2319729]</t>
  </si>
  <si>
    <t>San Rafael [2319737]</t>
  </si>
  <si>
    <t>Boqueron [2401761]</t>
  </si>
  <si>
    <t>Angostura [2113705]</t>
  </si>
  <si>
    <t>El Banco [2502702]</t>
  </si>
  <si>
    <t>Calamar [2903702]</t>
  </si>
  <si>
    <t>La Esperanza [2109712]</t>
  </si>
  <si>
    <t>Las Flores [2904702]</t>
  </si>
  <si>
    <t>Frente Puerto La Cebollera</t>
  </si>
  <si>
    <t>Girardot N 2 [2123703]</t>
  </si>
  <si>
    <t>Isla del Amor</t>
  </si>
  <si>
    <t>La Magdalena [2101706]</t>
  </si>
  <si>
    <t>Nariño [2123701]</t>
  </si>
  <si>
    <t>Paso del Colegio [2107702]</t>
  </si>
  <si>
    <t>Pericongo [2102701]</t>
  </si>
  <si>
    <t>Planta El Río [2904706]</t>
  </si>
  <si>
    <t>Puente Balseadero [2104701]</t>
  </si>
  <si>
    <t>Puente Paso La Laguna - Magdalena</t>
  </si>
  <si>
    <t>Puente Santander [2109707]</t>
  </si>
  <si>
    <t>Puerto Salgar [2303701]</t>
  </si>
  <si>
    <t>Regidor [2502741]</t>
  </si>
  <si>
    <t>Salado Blanco [2101704]</t>
  </si>
  <si>
    <t>Tacamocho [2502794]</t>
  </si>
  <si>
    <t>Vichecito [2107703]</t>
  </si>
  <si>
    <t>Aceitico [3525704]</t>
  </si>
  <si>
    <t>Puente Lleras [3501702]</t>
  </si>
  <si>
    <t>Borbur [2312701]</t>
  </si>
  <si>
    <t>Monoquira [2401760]</t>
  </si>
  <si>
    <t>Canteras [2308721]</t>
  </si>
  <si>
    <t>La Esperanza [2703701]</t>
  </si>
  <si>
    <t>La Fresera [2308783]</t>
  </si>
  <si>
    <t>Puente Real [2308715]</t>
  </si>
  <si>
    <t>Guaduero [2306705]</t>
  </si>
  <si>
    <t>Puerto Libre [2306704]</t>
  </si>
  <si>
    <t>Tobia [2306706]</t>
  </si>
  <si>
    <t>El Casil [2110703]</t>
  </si>
  <si>
    <t>Desembocadura 57</t>
  </si>
  <si>
    <t>Puente Mulas [2110702]</t>
  </si>
  <si>
    <t>Puente El Amor [3503713]</t>
  </si>
  <si>
    <t>Puente Ferrocarril [2314702]</t>
  </si>
  <si>
    <t>Puerto Carreño [3801701]</t>
  </si>
  <si>
    <t>Puerto Nariño [3802702]</t>
  </si>
  <si>
    <t>La Bananera 6-909 [2613711]</t>
  </si>
  <si>
    <t>Paicol [2105706]</t>
  </si>
  <si>
    <t>Puente Ricaurte [2105703]</t>
  </si>
  <si>
    <t>Aguas Claras [1601701]</t>
  </si>
  <si>
    <t>La Donjuana [1601702]</t>
  </si>
  <si>
    <t>Bocatoma Centenario [5204703]</t>
  </si>
  <si>
    <t>Providencia [5204704]</t>
  </si>
  <si>
    <t>Universidad [5204701]</t>
  </si>
  <si>
    <t>Puente Guascas [5201701]</t>
  </si>
  <si>
    <t>Puente Pusmeo [5207701]</t>
  </si>
  <si>
    <t>El Eden [4701707]</t>
  </si>
  <si>
    <t>El Cercado [1506702]</t>
  </si>
  <si>
    <t>Cuestecita [1506705]</t>
  </si>
  <si>
    <t>La Nueva [2125710]</t>
  </si>
  <si>
    <t>Ubala [3506703]</t>
  </si>
  <si>
    <t>Mundo Nuevo [3506713]</t>
  </si>
  <si>
    <t>Piedras de Cobre [2205701]</t>
  </si>
  <si>
    <t>Marralu [2502712]</t>
  </si>
  <si>
    <t>Montelibano [2501701]</t>
  </si>
  <si>
    <t>San Antonio [2502718]</t>
  </si>
  <si>
    <t>El Remolino [2619703]</t>
  </si>
  <si>
    <t>Canal Florida [2906705]</t>
  </si>
  <si>
    <t>La Doctrina [1307704]</t>
  </si>
  <si>
    <t>Monteria [1306702]</t>
  </si>
  <si>
    <t>Puente Sogamoso [2406702]</t>
  </si>
  <si>
    <t>San Agustin [2101702]</t>
  </si>
  <si>
    <t>Puente Nacional [2401759]</t>
  </si>
  <si>
    <t>Desembocadura Puente La Jagua</t>
  </si>
  <si>
    <t>Puente Avispero - Suaza</t>
  </si>
  <si>
    <t>Puente Garces [2103701]</t>
  </si>
  <si>
    <t>San Marcos [2103702]</t>
  </si>
  <si>
    <t>Silvania [2119711]</t>
  </si>
  <si>
    <t>El Limonar [2119715]</t>
  </si>
  <si>
    <t>La Playa [2119703]</t>
  </si>
  <si>
    <t>San Miguel - Sumapaz</t>
  </si>
  <si>
    <t>Caraza [3502710]</t>
  </si>
  <si>
    <t>Mitu - Vaupes [4207702]</t>
  </si>
  <si>
    <t>Santa Rita [3307701]</t>
  </si>
  <si>
    <t>Villeta [2306707]</t>
  </si>
  <si>
    <t>Hacienda Venecia [2108708]</t>
  </si>
  <si>
    <t>Puerto León [1602706]</t>
  </si>
  <si>
    <t>San Javier - Puente Zul [1602712]</t>
  </si>
  <si>
    <t>Norte de Santander</t>
  </si>
  <si>
    <t>Caldas</t>
  </si>
  <si>
    <t>Choco</t>
  </si>
  <si>
    <t>Huila</t>
  </si>
  <si>
    <t>Cundinamarca</t>
  </si>
  <si>
    <t>Bolivar</t>
  </si>
  <si>
    <t>Atlantico</t>
  </si>
  <si>
    <t>Santander</t>
  </si>
  <si>
    <t>La Guajira</t>
  </si>
  <si>
    <t>Arauca</t>
  </si>
  <si>
    <t>Antioquia</t>
  </si>
  <si>
    <t>Valle del Cauca</t>
  </si>
  <si>
    <t>Risaralda</t>
  </si>
  <si>
    <t>Boyaca</t>
  </si>
  <si>
    <t>Tolima</t>
  </si>
  <si>
    <t>Nariño</t>
  </si>
  <si>
    <t>Caqueta</t>
  </si>
  <si>
    <t>Guainia</t>
  </si>
  <si>
    <t>Cordoba</t>
  </si>
  <si>
    <t>Ocaña</t>
  </si>
  <si>
    <t>Leticia</t>
  </si>
  <si>
    <t>Chiriguana</t>
  </si>
  <si>
    <t>Puerto Rico</t>
  </si>
  <si>
    <t>Aguadas</t>
  </si>
  <si>
    <t>Quibdo</t>
  </si>
  <si>
    <t>Santa Maria</t>
  </si>
  <si>
    <t>Sibate</t>
  </si>
  <si>
    <t>Girardot</t>
  </si>
  <si>
    <t>Villapinzón</t>
  </si>
  <si>
    <t>El Colegio</t>
  </si>
  <si>
    <t>Cota</t>
  </si>
  <si>
    <t>Tocaima</t>
  </si>
  <si>
    <t>Tocancipa</t>
  </si>
  <si>
    <t>Santa Ana</t>
  </si>
  <si>
    <t>Baraya</t>
  </si>
  <si>
    <t>Villavieja</t>
  </si>
  <si>
    <t>Santa Lucia</t>
  </si>
  <si>
    <t>Maria La Baja</t>
  </si>
  <si>
    <t>Cimitarra</t>
  </si>
  <si>
    <t>Maicao</t>
  </si>
  <si>
    <t>Cravo Norte</t>
  </si>
  <si>
    <t>Tibú</t>
  </si>
  <si>
    <t>Teorama</t>
  </si>
  <si>
    <t>Santander de Quilichao</t>
  </si>
  <si>
    <t>Caucasia</t>
  </si>
  <si>
    <t>Neira</t>
  </si>
  <si>
    <t>Candelaria</t>
  </si>
  <si>
    <t>Popayan</t>
  </si>
  <si>
    <t>Yumbo</t>
  </si>
  <si>
    <t>San Jancinto</t>
  </si>
  <si>
    <t>La Victoria</t>
  </si>
  <si>
    <t>La Virginia</t>
  </si>
  <si>
    <t>San Juan del Cesar</t>
  </si>
  <si>
    <t>El Paso</t>
  </si>
  <si>
    <t>Valledupar</t>
  </si>
  <si>
    <t>Jordan</t>
  </si>
  <si>
    <t>Paz del Rio</t>
  </si>
  <si>
    <t>Covarachia</t>
  </si>
  <si>
    <t>Nobsa</t>
  </si>
  <si>
    <t>Tibasosa</t>
  </si>
  <si>
    <t>Palestina</t>
  </si>
  <si>
    <t>Tuta</t>
  </si>
  <si>
    <t>Cienaga</t>
  </si>
  <si>
    <t>Ibague</t>
  </si>
  <si>
    <t>Yopal</t>
  </si>
  <si>
    <t>Mani</t>
  </si>
  <si>
    <t>Piedecuesta</t>
  </si>
  <si>
    <t>San Gil</t>
  </si>
  <si>
    <t>Los Andes</t>
  </si>
  <si>
    <t>Honda</t>
  </si>
  <si>
    <t>Pitalito</t>
  </si>
  <si>
    <t>Villavicencio</t>
  </si>
  <si>
    <t>Cumarimbo</t>
  </si>
  <si>
    <t>Mapiripan</t>
  </si>
  <si>
    <t>Gacheta</t>
  </si>
  <si>
    <t>Vista Hermosa</t>
  </si>
  <si>
    <t>Ricaurte</t>
  </si>
  <si>
    <t>Florencia</t>
  </si>
  <si>
    <t>Medina</t>
  </si>
  <si>
    <t>Sonson</t>
  </si>
  <si>
    <t>Cartago</t>
  </si>
  <si>
    <t>Tota</t>
  </si>
  <si>
    <t>Lerida</t>
  </si>
  <si>
    <t>Giron</t>
  </si>
  <si>
    <t>Sabana de Torres</t>
  </si>
  <si>
    <t>Ubate</t>
  </si>
  <si>
    <t>Natagaima</t>
  </si>
  <si>
    <t>El Banco</t>
  </si>
  <si>
    <t>Calamar</t>
  </si>
  <si>
    <t>Palermo</t>
  </si>
  <si>
    <t>Barranquilla</t>
  </si>
  <si>
    <t>San Agustin</t>
  </si>
  <si>
    <t>Nario</t>
  </si>
  <si>
    <t>Gigante</t>
  </si>
  <si>
    <t>Altamira</t>
  </si>
  <si>
    <t>Agrado</t>
  </si>
  <si>
    <t>Puerto Salgar</t>
  </si>
  <si>
    <t>Regidor</t>
  </si>
  <si>
    <t>Elias</t>
  </si>
  <si>
    <t>Puerto Carreño</t>
  </si>
  <si>
    <t>Puerto López</t>
  </si>
  <si>
    <t>San Pablo de Burbur</t>
  </si>
  <si>
    <t>Pto Nare (La Magdalena)</t>
  </si>
  <si>
    <t>Rionegro</t>
  </si>
  <si>
    <t>Guaduas</t>
  </si>
  <si>
    <t>Puerto Boyacá</t>
  </si>
  <si>
    <t>Nimaima</t>
  </si>
  <si>
    <t>Algeciras</t>
  </si>
  <si>
    <t>Campoalegre</t>
  </si>
  <si>
    <t>Simacota</t>
  </si>
  <si>
    <t>Cumaribo</t>
  </si>
  <si>
    <t>Pererira</t>
  </si>
  <si>
    <t>Tesalia</t>
  </si>
  <si>
    <t>Cucuta</t>
  </si>
  <si>
    <t>Chinacota</t>
  </si>
  <si>
    <t>Policarpa</t>
  </si>
  <si>
    <t>Cumbitara</t>
  </si>
  <si>
    <t>Santiago</t>
  </si>
  <si>
    <t>Albania</t>
  </si>
  <si>
    <t>Ubala</t>
  </si>
  <si>
    <t>Ortega</t>
  </si>
  <si>
    <t>Ayapel</t>
  </si>
  <si>
    <t>Montelibano</t>
  </si>
  <si>
    <t>Barranco de Loba</t>
  </si>
  <si>
    <t>Lorica</t>
  </si>
  <si>
    <t>Monteria</t>
  </si>
  <si>
    <t>Puerto Wilches</t>
  </si>
  <si>
    <t>Puente Nacional</t>
  </si>
  <si>
    <t>Garzón</t>
  </si>
  <si>
    <t>Guadalupe</t>
  </si>
  <si>
    <t>Acevedo</t>
  </si>
  <si>
    <t>Silvania</t>
  </si>
  <si>
    <t>Melgar</t>
  </si>
  <si>
    <t>Pandi</t>
  </si>
  <si>
    <t xml:space="preserve">Mitu </t>
  </si>
  <si>
    <t>San Cayetano</t>
  </si>
  <si>
    <t>Rio Algodonal (Alto Catatumbo)</t>
  </si>
  <si>
    <t>Directos Río Amazonas</t>
  </si>
  <si>
    <t>Cga Grande de Santa Marta</t>
  </si>
  <si>
    <t>Río Arma</t>
  </si>
  <si>
    <t>Río Bebaramá y otros Directos Atrato</t>
  </si>
  <si>
    <t>Río Baché</t>
  </si>
  <si>
    <t>Río Bogotá</t>
  </si>
  <si>
    <t>Río Seco y otros Directos al Magdalena</t>
  </si>
  <si>
    <t>Bajo San Jorge - La Mojana</t>
  </si>
  <si>
    <t>Río Cabrera</t>
  </si>
  <si>
    <t>Bajo Magdalena - Canal del Dique</t>
  </si>
  <si>
    <t>Río Carare (Minero)</t>
  </si>
  <si>
    <t>Río Carraipia - Paraguachon, Directos al Golfo Maracaibo</t>
  </si>
  <si>
    <t>Río Casanare</t>
  </si>
  <si>
    <t>Río Algodonal (Alto Catatumbo)</t>
  </si>
  <si>
    <t>Directos Río Cauca (md)</t>
  </si>
  <si>
    <t>Rio Tapias y otros directos al Cauca</t>
  </si>
  <si>
    <t>Río Fraile y otros directos al Cauca</t>
  </si>
  <si>
    <t>Alto Río Cauca</t>
  </si>
  <si>
    <t>Río Otún</t>
  </si>
  <si>
    <t>Rio Fortalecillas y otros</t>
  </si>
  <si>
    <t>Alto Cesar</t>
  </si>
  <si>
    <t>Medio Cesar</t>
  </si>
  <si>
    <t>Río Chicamocha</t>
  </si>
  <si>
    <t>Río Upía</t>
  </si>
  <si>
    <t>Río Chinchiná</t>
  </si>
  <si>
    <t>Río Coello</t>
  </si>
  <si>
    <t>Río Cravo Sur</t>
  </si>
  <si>
    <t>Río Cusiana</t>
  </si>
  <si>
    <t>Río Lebrija</t>
  </si>
  <si>
    <t>Río Fonce</t>
  </si>
  <si>
    <t>Río Guáitara</t>
  </si>
  <si>
    <t>Río Lagunilla y Otros Directos al Magdalena</t>
  </si>
  <si>
    <t>Alto Río Putumayo</t>
  </si>
  <si>
    <t>Alto Magdalena</t>
  </si>
  <si>
    <t>Río Guarinó</t>
  </si>
  <si>
    <t>Río Guatiquía</t>
  </si>
  <si>
    <t>Bajo Guaviare</t>
  </si>
  <si>
    <t>Medio Guaviare</t>
  </si>
  <si>
    <t>Embalse del Guavio</t>
  </si>
  <si>
    <t>Río Guayuriba</t>
  </si>
  <si>
    <t>Río Guejar</t>
  </si>
  <si>
    <t>Río Mira</t>
  </si>
  <si>
    <t>Río Orteguaza</t>
  </si>
  <si>
    <t>Río Humea</t>
  </si>
  <si>
    <t>R._Inírida_(mi),_hasta_bocas_Caño_Bocón,_y_R._Las_Viñas</t>
  </si>
  <si>
    <t>Río Samaná</t>
  </si>
  <si>
    <t>Río La Vieja</t>
  </si>
  <si>
    <t>Río Suárez</t>
  </si>
  <si>
    <t>Río Aipe y otros directos al Magdalena</t>
  </si>
  <si>
    <t>Juncal y otros Rios directos al Magdalena</t>
  </si>
  <si>
    <t>Directos al Bajo Magdalena (mi)</t>
  </si>
  <si>
    <t>Ríos directos Magdalena (md)</t>
  </si>
  <si>
    <t>Río Timaná y otros directos al Magdalena</t>
  </si>
  <si>
    <t>Directos Bajo Meta</t>
  </si>
  <si>
    <t>Río Nare</t>
  </si>
  <si>
    <t>Bajo Nechí</t>
  </si>
  <si>
    <t>Río Negro</t>
  </si>
  <si>
    <t>Rio Neiva</t>
  </si>
  <si>
    <t>Río Opón</t>
  </si>
  <si>
    <t>Río Páez</t>
  </si>
  <si>
    <t>Río Pamplonita</t>
  </si>
  <si>
    <t>Río Juananbú</t>
  </si>
  <si>
    <t>Río Patia Alto</t>
  </si>
  <si>
    <t>Río Patia Medio</t>
  </si>
  <si>
    <t>Río Ranchería</t>
  </si>
  <si>
    <t>Bajo Saldaña</t>
  </si>
  <si>
    <t>Alto San Jorge</t>
  </si>
  <si>
    <t>Río San Juan</t>
  </si>
  <si>
    <t>Bajo Sinú</t>
  </si>
  <si>
    <t>Río Sogamoso</t>
  </si>
  <si>
    <t>Río Suaza</t>
  </si>
  <si>
    <t>Río Sumapaz</t>
  </si>
  <si>
    <t>Bajo Vichada</t>
  </si>
  <si>
    <t>Río Yaguará</t>
  </si>
  <si>
    <t>Río Zulia</t>
  </si>
  <si>
    <t>La Virginia [2617703]</t>
  </si>
  <si>
    <t>Laguna La Cocha</t>
  </si>
  <si>
    <t>Montezuma [2121718]</t>
  </si>
  <si>
    <t>Humea</t>
  </si>
  <si>
    <t>Magangue</t>
  </si>
  <si>
    <t>(-) No existen datos.</t>
  </si>
  <si>
    <r>
      <t>2005</t>
    </r>
    <r>
      <rPr>
        <vertAlign val="superscript"/>
        <sz val="10"/>
        <color indexed="8"/>
        <rFont val="Arial"/>
        <family val="2"/>
      </rPr>
      <t>a</t>
    </r>
  </si>
  <si>
    <r>
      <t>2006</t>
    </r>
    <r>
      <rPr>
        <vertAlign val="superscript"/>
        <sz val="10"/>
        <color indexed="8"/>
        <rFont val="Arial"/>
        <family val="2"/>
      </rPr>
      <t>a</t>
    </r>
  </si>
  <si>
    <r>
      <t>2007</t>
    </r>
    <r>
      <rPr>
        <vertAlign val="superscript"/>
        <sz val="10"/>
        <color indexed="8"/>
        <rFont val="Arial"/>
        <family val="2"/>
      </rPr>
      <t>a</t>
    </r>
  </si>
  <si>
    <r>
      <t>2008</t>
    </r>
    <r>
      <rPr>
        <vertAlign val="superscript"/>
        <sz val="10"/>
        <color indexed="8"/>
        <rFont val="Arial"/>
        <family val="2"/>
      </rPr>
      <t>a</t>
    </r>
  </si>
  <si>
    <r>
      <t>2009</t>
    </r>
    <r>
      <rPr>
        <vertAlign val="superscript"/>
        <sz val="10"/>
        <color indexed="8"/>
        <rFont val="Arial"/>
        <family val="2"/>
      </rPr>
      <t>b</t>
    </r>
  </si>
  <si>
    <r>
      <t>2010</t>
    </r>
    <r>
      <rPr>
        <vertAlign val="superscript"/>
        <sz val="10"/>
        <color indexed="8"/>
        <rFont val="Arial"/>
        <family val="2"/>
      </rPr>
      <t>b</t>
    </r>
  </si>
  <si>
    <t>(-)</t>
  </si>
  <si>
    <t>El Socorro [2112702]</t>
  </si>
  <si>
    <t>Río Socuavo del Norte y Río Socuavo Sur</t>
  </si>
  <si>
    <t>Río Purace</t>
  </si>
  <si>
    <t>Río Tarazá - Río Man</t>
  </si>
  <si>
    <t>Río Ovejas</t>
  </si>
  <si>
    <t>Río Tulua</t>
  </si>
  <si>
    <t>Río Frío y Otros Directos al Cauca</t>
  </si>
  <si>
    <t>Río Gualí</t>
  </si>
  <si>
    <t>Rio Lagunilla y otros directos al Magdalena</t>
  </si>
  <si>
    <t>Directos al Magdalena (md)</t>
  </si>
  <si>
    <t>Rio Metica (Guamal - Humadea)</t>
  </si>
  <si>
    <t>Rio Vita</t>
  </si>
  <si>
    <t>Rio Tuparro</t>
  </si>
  <si>
    <t>Bajo Vaupés</t>
  </si>
  <si>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Los datos correspondientes al periodo 2003 - 2008 corresponden a la suma de las especies nitrogenadas nitrito, nitrato y nitrógeno amoniacal.</t>
    </r>
  </si>
  <si>
    <t>Frio</t>
  </si>
  <si>
    <r>
      <t>2011</t>
    </r>
    <r>
      <rPr>
        <vertAlign val="superscript"/>
        <sz val="10"/>
        <color indexed="8"/>
        <rFont val="Arial"/>
        <family val="2"/>
      </rPr>
      <t>b</t>
    </r>
  </si>
  <si>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A partir de 2009 los datos de Nitrógeno fueron medidos como Nitrógeno Total.</t>
    </r>
  </si>
  <si>
    <t>Fuente: Instituto de Hidrología, Meteorología y Estudios Ambientales  - IDEAM. Subdirección de Hidrología. Grupo de Calidad del Agua. 2013. Subsitema de información Modulo Fisico Quimico Ambiental - MFQA.</t>
  </si>
  <si>
    <t>Colombia. Promedio de Nitrogenos Totales en corrientes superficiales por año, según corriente.</t>
  </si>
  <si>
    <t>Principales estaciones con información disponible. Cumplimiento del Decreto 1594 de 1984 para especies nitrogenadas, por norma, según años.</t>
  </si>
  <si>
    <t>2005 - 2008</t>
  </si>
  <si>
    <t>Principales estaciones con información disponible. Cumplimiento de la Directiva 45/440/CEE de la Unión Europea para nitrogenos totales, por tratamiento, según años.</t>
  </si>
  <si>
    <t>2005 - 2013</t>
  </si>
  <si>
    <t>2009 - 2013</t>
  </si>
  <si>
    <t>Fecha: 2014/06/20 - 12:00pm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</si>
</sst>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3" fillId="2" borderId="0" xfId="2" applyFont="1" applyFill="1" applyBorder="1" applyAlignment="1">
      <alignment vertical="center"/>
    </xf>
    <xf numFmtId="0" fontId="9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2" fontId="9" fillId="2" borderId="3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/>
    <xf numFmtId="2" fontId="9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9" fillId="2" borderId="4" xfId="0" applyFont="1" applyFill="1" applyBorder="1"/>
    <xf numFmtId="0" fontId="9" fillId="2" borderId="3" xfId="0" applyFont="1" applyFill="1" applyBorder="1"/>
    <xf numFmtId="164" fontId="9" fillId="2" borderId="3" xfId="0" applyNumberFormat="1" applyFont="1" applyFill="1" applyBorder="1"/>
    <xf numFmtId="0" fontId="9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2" borderId="5" xfId="0" applyFont="1" applyFill="1" applyBorder="1"/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/>
    <xf numFmtId="0" fontId="9" fillId="2" borderId="2" xfId="0" applyFont="1" applyFill="1" applyBorder="1"/>
    <xf numFmtId="164" fontId="9" fillId="2" borderId="2" xfId="0" applyNumberFormat="1" applyFont="1" applyFill="1" applyBorder="1"/>
    <xf numFmtId="2" fontId="9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9" fillId="2" borderId="9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3" fillId="2" borderId="7" xfId="2" applyFont="1" applyFill="1" applyBorder="1" applyAlignment="1">
      <alignment vertical="center"/>
    </xf>
    <xf numFmtId="0" fontId="3" fillId="2" borderId="7" xfId="2" applyFont="1" applyFill="1" applyBorder="1" applyAlignment="1">
      <alignment vertical="center" wrapText="1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9" xfId="0" applyFont="1" applyFill="1" applyBorder="1"/>
    <xf numFmtId="0" fontId="4" fillId="0" borderId="7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2" fontId="9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right" vertical="center"/>
    </xf>
    <xf numFmtId="0" fontId="3" fillId="2" borderId="3" xfId="2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587375</xdr:colOff>
      <xdr:row>1</xdr:row>
      <xdr:rowOff>31750</xdr:rowOff>
    </xdr:from>
    <xdr:to>
      <xdr:col>32</xdr:col>
      <xdr:colOff>0</xdr:colOff>
      <xdr:row>2</xdr:row>
      <xdr:rowOff>191748</xdr:rowOff>
    </xdr:to>
    <xdr:pic>
      <xdr:nvPicPr>
        <xdr:cNvPr id="4" name="Picture 4" descr="vivia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9" b="95544"/>
        <a:stretch>
          <a:fillRect/>
        </a:stretch>
      </xdr:blipFill>
      <xdr:spPr bwMode="auto">
        <a:xfrm>
          <a:off x="6096000" y="222250"/>
          <a:ext cx="9001125" cy="60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310025</xdr:colOff>
      <xdr:row>1</xdr:row>
      <xdr:rowOff>69396</xdr:rowOff>
    </xdr:from>
    <xdr:to>
      <xdr:col>3</xdr:col>
      <xdr:colOff>721179</xdr:colOff>
      <xdr:row>2</xdr:row>
      <xdr:rowOff>355679</xdr:rowOff>
    </xdr:to>
    <xdr:pic>
      <xdr:nvPicPr>
        <xdr:cNvPr id="5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775" y="259896"/>
          <a:ext cx="1404475" cy="721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1</xdr:row>
      <xdr:rowOff>31750</xdr:rowOff>
    </xdr:from>
    <xdr:to>
      <xdr:col>1</xdr:col>
      <xdr:colOff>920401</xdr:colOff>
      <xdr:row>2</xdr:row>
      <xdr:rowOff>376855</xdr:rowOff>
    </xdr:to>
    <xdr:pic>
      <xdr:nvPicPr>
        <xdr:cNvPr id="6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2250"/>
          <a:ext cx="729901" cy="789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53837</xdr:colOff>
      <xdr:row>1</xdr:row>
      <xdr:rowOff>26366</xdr:rowOff>
    </xdr:from>
    <xdr:to>
      <xdr:col>3</xdr:col>
      <xdr:colOff>714375</xdr:colOff>
      <xdr:row>2</xdr:row>
      <xdr:rowOff>297483</xdr:rowOff>
    </xdr:to>
    <xdr:pic>
      <xdr:nvPicPr>
        <xdr:cNvPr id="4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212" y="216866"/>
          <a:ext cx="1771788" cy="715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</xdr:colOff>
      <xdr:row>1</xdr:row>
      <xdr:rowOff>56460</xdr:rowOff>
    </xdr:from>
    <xdr:to>
      <xdr:col>1</xdr:col>
      <xdr:colOff>920750</xdr:colOff>
      <xdr:row>2</xdr:row>
      <xdr:rowOff>333375</xdr:rowOff>
    </xdr:to>
    <xdr:pic>
      <xdr:nvPicPr>
        <xdr:cNvPr id="5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46960"/>
          <a:ext cx="809625" cy="72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428626</xdr:colOff>
      <xdr:row>1</xdr:row>
      <xdr:rowOff>0</xdr:rowOff>
    </xdr:from>
    <xdr:to>
      <xdr:col>8</xdr:col>
      <xdr:colOff>1031876</xdr:colOff>
      <xdr:row>2</xdr:row>
      <xdr:rowOff>79375</xdr:rowOff>
    </xdr:to>
    <xdr:pic>
      <xdr:nvPicPr>
        <xdr:cNvPr id="6" name="Picture 4" descr="vivia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9" b="95544"/>
        <a:stretch>
          <a:fillRect/>
        </a:stretch>
      </xdr:blipFill>
      <xdr:spPr bwMode="auto">
        <a:xfrm>
          <a:off x="4000501" y="190500"/>
          <a:ext cx="5048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133212</xdr:colOff>
      <xdr:row>1</xdr:row>
      <xdr:rowOff>73991</xdr:rowOff>
    </xdr:from>
    <xdr:to>
      <xdr:col>3</xdr:col>
      <xdr:colOff>746125</xdr:colOff>
      <xdr:row>2</xdr:row>
      <xdr:rowOff>345108</xdr:rowOff>
    </xdr:to>
    <xdr:pic>
      <xdr:nvPicPr>
        <xdr:cNvPr id="4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962" y="264491"/>
          <a:ext cx="1724163" cy="715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174626</xdr:colOff>
      <xdr:row>1</xdr:row>
      <xdr:rowOff>104086</xdr:rowOff>
    </xdr:from>
    <xdr:to>
      <xdr:col>1</xdr:col>
      <xdr:colOff>936626</xdr:colOff>
      <xdr:row>2</xdr:row>
      <xdr:rowOff>358212</xdr:rowOff>
    </xdr:to>
    <xdr:pic>
      <xdr:nvPicPr>
        <xdr:cNvPr id="5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6" y="294586"/>
          <a:ext cx="762000" cy="69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1036707</xdr:colOff>
      <xdr:row>0</xdr:row>
      <xdr:rowOff>174625</xdr:rowOff>
    </xdr:from>
    <xdr:to>
      <xdr:col>8</xdr:col>
      <xdr:colOff>1031875</xdr:colOff>
      <xdr:row>2</xdr:row>
      <xdr:rowOff>165410</xdr:rowOff>
    </xdr:to>
    <xdr:pic>
      <xdr:nvPicPr>
        <xdr:cNvPr id="6" name="Picture 4" descr="vivian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9" b="95544"/>
        <a:stretch>
          <a:fillRect/>
        </a:stretch>
      </xdr:blipFill>
      <xdr:spPr bwMode="auto">
        <a:xfrm>
          <a:off x="4687957" y="174625"/>
          <a:ext cx="4440168" cy="62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83"/>
  <sheetViews>
    <sheetView showGridLines="0" view="pageBreakPreview" zoomScale="70" zoomScaleNormal="85" zoomScaleSheetLayoutView="70" workbookViewId="0">
      <selection activeCell="B2" sqref="B2:AF3"/>
    </sheetView>
  </sheetViews>
  <sheetFormatPr baseColWidth="10" defaultRowHeight="12.75" x14ac:dyDescent="0.2"/>
  <cols>
    <col min="1" max="1" width="5.7109375" style="2" customWidth="1"/>
    <col min="2" max="2" width="15.7109375" style="2" customWidth="1"/>
    <col min="3" max="3" width="14.85546875" style="2" customWidth="1"/>
    <col min="4" max="4" width="28.7109375" style="2" customWidth="1"/>
    <col min="5" max="6" width="17.7109375" style="2" customWidth="1"/>
    <col min="7" max="7" width="35.7109375" style="2" customWidth="1"/>
    <col min="8" max="8" width="11.5703125" style="29" customWidth="1"/>
    <col min="9" max="9" width="9.7109375" style="29" customWidth="1"/>
    <col min="10" max="10" width="6.7109375" style="2" hidden="1" customWidth="1"/>
    <col min="11" max="17" width="6.7109375" style="30" hidden="1" customWidth="1"/>
    <col min="18" max="18" width="6.7109375" style="30" customWidth="1"/>
    <col min="19" max="21" width="6.7109375" style="30" hidden="1" customWidth="1"/>
    <col min="22" max="22" width="6.7109375" style="30" customWidth="1"/>
    <col min="23" max="25" width="6.7109375" style="30" hidden="1" customWidth="1"/>
    <col min="26" max="26" width="6.7109375" style="30" customWidth="1"/>
    <col min="27" max="29" width="6.7109375" style="2" customWidth="1"/>
    <col min="30" max="31" width="6.7109375" style="31" customWidth="1"/>
    <col min="32" max="32" width="15.7109375" style="2" customWidth="1"/>
    <col min="33" max="33" width="6.140625" style="2" customWidth="1"/>
    <col min="34" max="16384" width="11.42578125" style="2"/>
  </cols>
  <sheetData>
    <row r="1" spans="2:32" ht="15" customHeight="1" x14ac:dyDescent="0.2"/>
    <row r="2" spans="2:32" ht="35.1" customHeight="1" x14ac:dyDescent="0.2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6"/>
    </row>
    <row r="3" spans="2:32" ht="35.1" customHeight="1" x14ac:dyDescent="0.2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</row>
    <row r="4" spans="2:32" ht="15" customHeight="1" x14ac:dyDescent="0.2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65"/>
    </row>
    <row r="5" spans="2:32" ht="15" customHeight="1" x14ac:dyDescent="0.2">
      <c r="B5" s="36"/>
      <c r="C5" s="37"/>
      <c r="D5" s="37"/>
      <c r="E5" s="37"/>
      <c r="F5" s="37"/>
      <c r="G5" s="37"/>
      <c r="H5" s="38"/>
      <c r="I5" s="38"/>
      <c r="J5" s="37"/>
      <c r="K5" s="39"/>
      <c r="L5" s="39"/>
      <c r="M5" s="39"/>
      <c r="N5" s="39"/>
      <c r="O5" s="39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40"/>
      <c r="AE5" s="40"/>
      <c r="AF5" s="41"/>
    </row>
    <row r="6" spans="2:32" s="15" customFormat="1" ht="15" customHeight="1" x14ac:dyDescent="0.25">
      <c r="B6" s="42"/>
      <c r="C6" s="101" t="s">
        <v>518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67"/>
      <c r="AF6" s="43"/>
    </row>
    <row r="7" spans="2:32" s="15" customFormat="1" ht="15" customHeight="1" x14ac:dyDescent="0.25">
      <c r="B7" s="42"/>
      <c r="C7" s="66" t="s">
        <v>522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67"/>
      <c r="AF7" s="43"/>
    </row>
    <row r="8" spans="2:32" s="17" customFormat="1" ht="15" customHeight="1" x14ac:dyDescent="0.25">
      <c r="B8" s="44"/>
      <c r="C8" s="16"/>
      <c r="H8" s="18"/>
      <c r="I8" s="18"/>
      <c r="K8" s="19"/>
      <c r="L8" s="19"/>
      <c r="M8" s="20"/>
      <c r="N8" s="103" t="s">
        <v>0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45"/>
    </row>
    <row r="9" spans="2:32" s="17" customFormat="1" ht="15" customHeight="1" x14ac:dyDescent="0.25">
      <c r="B9" s="44"/>
      <c r="C9" s="87" t="s">
        <v>4</v>
      </c>
      <c r="D9" s="87" t="s">
        <v>11</v>
      </c>
      <c r="E9" s="87" t="s">
        <v>12</v>
      </c>
      <c r="F9" s="87" t="s">
        <v>13</v>
      </c>
      <c r="G9" s="87" t="s">
        <v>5</v>
      </c>
      <c r="H9" s="85" t="s">
        <v>6</v>
      </c>
      <c r="I9" s="85" t="s">
        <v>7</v>
      </c>
      <c r="J9" s="87" t="s">
        <v>8</v>
      </c>
      <c r="K9" s="21" t="s">
        <v>9</v>
      </c>
      <c r="L9" s="21" t="s">
        <v>10</v>
      </c>
      <c r="M9" s="21"/>
      <c r="N9" s="93" t="s">
        <v>9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45"/>
    </row>
    <row r="10" spans="2:32" s="17" customFormat="1" ht="15" customHeight="1" x14ac:dyDescent="0.25">
      <c r="B10" s="44"/>
      <c r="C10" s="88"/>
      <c r="D10" s="88"/>
      <c r="E10" s="88"/>
      <c r="F10" s="88"/>
      <c r="G10" s="88"/>
      <c r="H10" s="86"/>
      <c r="I10" s="86"/>
      <c r="J10" s="88"/>
      <c r="K10" s="89" t="s">
        <v>492</v>
      </c>
      <c r="L10" s="89"/>
      <c r="M10" s="89"/>
      <c r="N10" s="89"/>
      <c r="O10" s="89" t="s">
        <v>493</v>
      </c>
      <c r="P10" s="89"/>
      <c r="Q10" s="89"/>
      <c r="R10" s="89"/>
      <c r="S10" s="89" t="s">
        <v>494</v>
      </c>
      <c r="T10" s="89"/>
      <c r="U10" s="89"/>
      <c r="V10" s="89"/>
      <c r="W10" s="89" t="s">
        <v>495</v>
      </c>
      <c r="X10" s="89"/>
      <c r="Y10" s="89"/>
      <c r="Z10" s="89"/>
      <c r="AA10" s="22" t="s">
        <v>496</v>
      </c>
      <c r="AB10" s="22" t="s">
        <v>497</v>
      </c>
      <c r="AC10" s="22" t="s">
        <v>515</v>
      </c>
      <c r="AD10" s="27">
        <v>2012</v>
      </c>
      <c r="AE10" s="27">
        <v>2013</v>
      </c>
      <c r="AF10" s="45"/>
    </row>
    <row r="11" spans="2:32" s="72" customFormat="1" ht="30" customHeight="1" x14ac:dyDescent="0.25">
      <c r="B11" s="71"/>
      <c r="C11" s="72" t="s">
        <v>22</v>
      </c>
      <c r="D11" s="72" t="s">
        <v>111</v>
      </c>
      <c r="E11" s="72" t="s">
        <v>274</v>
      </c>
      <c r="F11" s="72" t="s">
        <v>293</v>
      </c>
      <c r="G11" s="73" t="s">
        <v>410</v>
      </c>
      <c r="H11" s="74">
        <v>-73.318250000000006</v>
      </c>
      <c r="I11" s="74">
        <v>8.1978055555560001</v>
      </c>
      <c r="J11" s="72">
        <v>1245</v>
      </c>
      <c r="K11" s="75"/>
      <c r="L11" s="75"/>
      <c r="M11" s="75"/>
      <c r="N11" s="76" t="s">
        <v>498</v>
      </c>
      <c r="O11" s="76">
        <v>0.52</v>
      </c>
      <c r="P11" s="76">
        <v>0.3</v>
      </c>
      <c r="Q11" s="76">
        <v>6.0000000000000001E-3</v>
      </c>
      <c r="R11" s="76">
        <f>SUM(O11:Q11)</f>
        <v>0.82600000000000007</v>
      </c>
      <c r="S11" s="76">
        <v>0.5033333333333333</v>
      </c>
      <c r="T11" s="76">
        <v>0.3</v>
      </c>
      <c r="U11" s="76">
        <v>7.6666666666666662E-3</v>
      </c>
      <c r="V11" s="76">
        <f>SUM(S11:U11)</f>
        <v>0.81099999999999994</v>
      </c>
      <c r="W11" s="76">
        <v>0.4325</v>
      </c>
      <c r="X11" s="76">
        <v>0.3</v>
      </c>
      <c r="Y11" s="76">
        <v>1.4E-2</v>
      </c>
      <c r="Z11" s="76">
        <f>SUM(W11:Y11)</f>
        <v>0.74649999999999994</v>
      </c>
      <c r="AA11" s="76">
        <v>0.56000000000000005</v>
      </c>
      <c r="AB11" s="76">
        <v>0.5</v>
      </c>
      <c r="AC11" s="76">
        <v>0.5</v>
      </c>
      <c r="AD11" s="76">
        <v>0.5</v>
      </c>
      <c r="AE11" s="76">
        <v>0.5</v>
      </c>
      <c r="AF11" s="77"/>
    </row>
    <row r="12" spans="2:32" s="72" customFormat="1" ht="30" customHeight="1" x14ac:dyDescent="0.25">
      <c r="B12" s="71"/>
      <c r="C12" s="72" t="s">
        <v>23</v>
      </c>
      <c r="D12" s="72" t="s">
        <v>112</v>
      </c>
      <c r="E12" s="72" t="s">
        <v>23</v>
      </c>
      <c r="F12" s="72" t="s">
        <v>294</v>
      </c>
      <c r="G12" s="73" t="s">
        <v>411</v>
      </c>
      <c r="H12" s="74">
        <v>-69.942722222222002</v>
      </c>
      <c r="I12" s="74">
        <v>-4.2225277777779997</v>
      </c>
      <c r="J12" s="72">
        <v>120</v>
      </c>
      <c r="K12" s="75">
        <v>0.6</v>
      </c>
      <c r="L12" s="75">
        <v>9.240000000000001E-2</v>
      </c>
      <c r="M12" s="75">
        <v>6.0000000000000001E-3</v>
      </c>
      <c r="N12" s="76">
        <f>SUM(K12:M12)</f>
        <v>0.69840000000000002</v>
      </c>
      <c r="O12" s="76">
        <v>0.47499999999999998</v>
      </c>
      <c r="P12" s="76">
        <v>0.16999999999999998</v>
      </c>
      <c r="Q12" s="76">
        <v>1.0999999999999999E-2</v>
      </c>
      <c r="R12" s="76">
        <f t="shared" ref="R12:R75" si="0">SUM(O12:Q12)</f>
        <v>0.65600000000000003</v>
      </c>
      <c r="S12" s="76">
        <v>0.29000000000000004</v>
      </c>
      <c r="T12" s="76">
        <v>0.3</v>
      </c>
      <c r="U12" s="76">
        <v>6.000000000000001E-3</v>
      </c>
      <c r="V12" s="76">
        <f t="shared" ref="V12:V75" si="1">SUM(S12:U12)</f>
        <v>0.59600000000000009</v>
      </c>
      <c r="W12" s="76">
        <v>0.33</v>
      </c>
      <c r="X12" s="76">
        <v>0.3</v>
      </c>
      <c r="Y12" s="76">
        <v>6.3499999999999997E-3</v>
      </c>
      <c r="Z12" s="76">
        <f t="shared" ref="Z12:Z75" si="2">SUM(W12:Y12)</f>
        <v>0.63634999999999997</v>
      </c>
      <c r="AA12" s="76">
        <v>0.67333333333333334</v>
      </c>
      <c r="AB12" s="76">
        <v>0.54</v>
      </c>
      <c r="AC12" s="76">
        <v>0.57999999999999996</v>
      </c>
      <c r="AD12" s="76">
        <v>0.5</v>
      </c>
      <c r="AE12" s="76">
        <v>0.58499999999999996</v>
      </c>
      <c r="AF12" s="77"/>
    </row>
    <row r="13" spans="2:32" s="72" customFormat="1" ht="30" customHeight="1" x14ac:dyDescent="0.25">
      <c r="B13" s="71"/>
      <c r="C13" s="72" t="s">
        <v>23</v>
      </c>
      <c r="D13" s="72" t="s">
        <v>113</v>
      </c>
      <c r="E13" s="72" t="s">
        <v>23</v>
      </c>
      <c r="F13" s="72" t="s">
        <v>294</v>
      </c>
      <c r="G13" s="73" t="s">
        <v>411</v>
      </c>
      <c r="H13" s="74">
        <v>-70.036083333332996</v>
      </c>
      <c r="I13" s="74">
        <v>-4.1201944444440004</v>
      </c>
      <c r="J13" s="72">
        <v>119</v>
      </c>
      <c r="K13" s="75">
        <v>0.47000000000000003</v>
      </c>
      <c r="L13" s="75">
        <v>5.1800000000000006E-2</v>
      </c>
      <c r="M13" s="75">
        <v>6.0000000000000001E-3</v>
      </c>
      <c r="N13" s="76">
        <f t="shared" ref="N13:N63" si="3">SUM(K13:M13)</f>
        <v>0.52780000000000005</v>
      </c>
      <c r="O13" s="76">
        <v>0.51500000000000001</v>
      </c>
      <c r="P13" s="76">
        <v>0.16999999999999998</v>
      </c>
      <c r="Q13" s="76">
        <v>9.0000000000000011E-3</v>
      </c>
      <c r="R13" s="76">
        <f t="shared" si="0"/>
        <v>0.69400000000000006</v>
      </c>
      <c r="S13" s="76">
        <v>0.44333333333333336</v>
      </c>
      <c r="T13" s="76">
        <v>0.3</v>
      </c>
      <c r="U13" s="76">
        <v>6.000000000000001E-3</v>
      </c>
      <c r="V13" s="76">
        <f t="shared" si="1"/>
        <v>0.74933333333333341</v>
      </c>
      <c r="W13" s="76">
        <v>0.245</v>
      </c>
      <c r="X13" s="76">
        <v>0.3</v>
      </c>
      <c r="Y13" s="76">
        <v>6.0000000000000001E-3</v>
      </c>
      <c r="Z13" s="76">
        <f t="shared" si="2"/>
        <v>0.55099999999999993</v>
      </c>
      <c r="AA13" s="76">
        <v>0.72000000000000008</v>
      </c>
      <c r="AB13" s="76">
        <v>0.53</v>
      </c>
      <c r="AC13" s="76">
        <v>0.5</v>
      </c>
      <c r="AD13" s="76">
        <v>0.5</v>
      </c>
      <c r="AE13" s="76">
        <v>0.81</v>
      </c>
      <c r="AF13" s="77"/>
    </row>
    <row r="14" spans="2:32" s="72" customFormat="1" ht="30" customHeight="1" x14ac:dyDescent="0.25">
      <c r="B14" s="71"/>
      <c r="C14" s="72" t="s">
        <v>24</v>
      </c>
      <c r="D14" s="72" t="s">
        <v>114</v>
      </c>
      <c r="E14" s="72" t="s">
        <v>42</v>
      </c>
      <c r="F14" s="72" t="s">
        <v>295</v>
      </c>
      <c r="G14" s="73" t="s">
        <v>418</v>
      </c>
      <c r="H14" s="74">
        <v>-73.493555555556</v>
      </c>
      <c r="I14" s="74">
        <v>9.3456388888890007</v>
      </c>
      <c r="J14" s="72">
        <v>120</v>
      </c>
      <c r="K14" s="75">
        <v>0.10100000000000001</v>
      </c>
      <c r="L14" s="75">
        <v>0.11</v>
      </c>
      <c r="M14" s="75">
        <v>6.4500000000000009E-3</v>
      </c>
      <c r="N14" s="76">
        <f t="shared" si="3"/>
        <v>0.21745000000000003</v>
      </c>
      <c r="O14" s="76"/>
      <c r="P14" s="76"/>
      <c r="Q14" s="76"/>
      <c r="R14" s="76" t="s">
        <v>498</v>
      </c>
      <c r="S14" s="76"/>
      <c r="T14" s="76"/>
      <c r="U14" s="76"/>
      <c r="V14" s="76" t="s">
        <v>498</v>
      </c>
      <c r="W14" s="76"/>
      <c r="X14" s="76"/>
      <c r="Y14" s="76"/>
      <c r="Z14" s="76" t="s">
        <v>498</v>
      </c>
      <c r="AA14" s="76">
        <v>0.77</v>
      </c>
      <c r="AB14" s="76">
        <v>0.77</v>
      </c>
      <c r="AC14" s="76" t="s">
        <v>498</v>
      </c>
      <c r="AD14" s="76" t="s">
        <v>498</v>
      </c>
      <c r="AE14" s="76" t="s">
        <v>498</v>
      </c>
      <c r="AF14" s="77"/>
    </row>
    <row r="15" spans="2:32" s="72" customFormat="1" ht="30" customHeight="1" x14ac:dyDescent="0.25">
      <c r="B15" s="71"/>
      <c r="C15" s="72" t="s">
        <v>25</v>
      </c>
      <c r="D15" s="72" t="s">
        <v>115</v>
      </c>
      <c r="E15" s="72" t="s">
        <v>72</v>
      </c>
      <c r="F15" s="72" t="s">
        <v>25</v>
      </c>
      <c r="G15" s="73" t="s">
        <v>412</v>
      </c>
      <c r="H15" s="74">
        <v>-74.219361111110999</v>
      </c>
      <c r="I15" s="74">
        <v>10.596861111111</v>
      </c>
      <c r="J15" s="72">
        <v>37</v>
      </c>
      <c r="K15" s="75">
        <v>8.2500000000000004E-2</v>
      </c>
      <c r="L15" s="75">
        <v>4.7833333333333339E-2</v>
      </c>
      <c r="M15" s="75">
        <v>6.0000000000000001E-3</v>
      </c>
      <c r="N15" s="76">
        <f t="shared" si="3"/>
        <v>0.13633333333333336</v>
      </c>
      <c r="O15" s="76">
        <v>0.29500000000000004</v>
      </c>
      <c r="P15" s="76">
        <v>0.05</v>
      </c>
      <c r="Q15" s="76">
        <v>6.0000000000000001E-3</v>
      </c>
      <c r="R15" s="76">
        <f t="shared" si="0"/>
        <v>0.35100000000000003</v>
      </c>
      <c r="S15" s="76">
        <v>0.13933333333333334</v>
      </c>
      <c r="T15" s="76">
        <v>0.3</v>
      </c>
      <c r="U15" s="76">
        <v>6.000000000000001E-3</v>
      </c>
      <c r="V15" s="76">
        <f t="shared" si="1"/>
        <v>0.44533333333333336</v>
      </c>
      <c r="W15" s="76">
        <v>0.10750000000000001</v>
      </c>
      <c r="X15" s="76">
        <v>0.3</v>
      </c>
      <c r="Y15" s="76">
        <v>6.0000000000000001E-3</v>
      </c>
      <c r="Z15" s="76">
        <f t="shared" si="2"/>
        <v>0.41349999999999998</v>
      </c>
      <c r="AA15" s="76">
        <v>0.63624999999999998</v>
      </c>
      <c r="AB15" s="76">
        <v>0.5</v>
      </c>
      <c r="AC15" s="76">
        <v>0.5</v>
      </c>
      <c r="AD15" s="76">
        <v>0.5</v>
      </c>
      <c r="AE15" s="76" t="s">
        <v>498</v>
      </c>
      <c r="AF15" s="77"/>
    </row>
    <row r="16" spans="2:32" s="72" customFormat="1" ht="30" customHeight="1" x14ac:dyDescent="0.25">
      <c r="B16" s="71"/>
      <c r="C16" s="72" t="s">
        <v>26</v>
      </c>
      <c r="D16" s="72" t="s">
        <v>116</v>
      </c>
      <c r="E16" s="72" t="s">
        <v>73</v>
      </c>
      <c r="F16" s="72" t="s">
        <v>296</v>
      </c>
      <c r="G16" s="73" t="s">
        <v>451</v>
      </c>
      <c r="H16" s="74">
        <v>-73.211388888889005</v>
      </c>
      <c r="I16" s="74">
        <v>2.9416666666669999</v>
      </c>
      <c r="J16" s="72">
        <v>224</v>
      </c>
      <c r="K16" s="75"/>
      <c r="L16" s="75"/>
      <c r="M16" s="75"/>
      <c r="N16" s="76">
        <f ca="1">N16</f>
        <v>0</v>
      </c>
      <c r="O16" s="76"/>
      <c r="P16" s="76"/>
      <c r="Q16" s="76"/>
      <c r="R16" s="76" t="s">
        <v>498</v>
      </c>
      <c r="S16" s="76"/>
      <c r="T16" s="76"/>
      <c r="U16" s="76"/>
      <c r="V16" s="76" t="s">
        <v>498</v>
      </c>
      <c r="W16" s="76"/>
      <c r="X16" s="76"/>
      <c r="Y16" s="76"/>
      <c r="Z16" s="76" t="s">
        <v>498</v>
      </c>
      <c r="AA16" s="76">
        <v>0.56000000000000005</v>
      </c>
      <c r="AB16" s="76">
        <v>0.5</v>
      </c>
      <c r="AC16" s="76">
        <v>0.5</v>
      </c>
      <c r="AD16" s="76">
        <v>0.5</v>
      </c>
      <c r="AE16" s="76">
        <v>1.6333333333333335</v>
      </c>
      <c r="AF16" s="77"/>
    </row>
    <row r="17" spans="2:32" s="72" customFormat="1" ht="30" customHeight="1" x14ac:dyDescent="0.25">
      <c r="B17" s="71"/>
      <c r="C17" s="72" t="s">
        <v>27</v>
      </c>
      <c r="D17" s="72" t="s">
        <v>117</v>
      </c>
      <c r="E17" s="72">
        <v>77</v>
      </c>
      <c r="F17" s="72" t="s">
        <v>27</v>
      </c>
      <c r="G17" s="73">
        <v>123</v>
      </c>
      <c r="H17" s="74">
        <v>-73.958805555555998</v>
      </c>
      <c r="I17" s="74">
        <v>9.9309722222219996</v>
      </c>
      <c r="J17" s="72">
        <v>80</v>
      </c>
      <c r="K17" s="75"/>
      <c r="L17" s="75"/>
      <c r="M17" s="75"/>
      <c r="N17" s="76" t="s">
        <v>498</v>
      </c>
      <c r="O17" s="76"/>
      <c r="P17" s="76"/>
      <c r="Q17" s="76"/>
      <c r="R17" s="76" t="s">
        <v>498</v>
      </c>
      <c r="S17" s="76"/>
      <c r="T17" s="76"/>
      <c r="U17" s="76"/>
      <c r="V17" s="76" t="s">
        <v>498</v>
      </c>
      <c r="W17" s="76"/>
      <c r="X17" s="76"/>
      <c r="Y17" s="76"/>
      <c r="Z17" s="76" t="s">
        <v>498</v>
      </c>
      <c r="AA17" s="76">
        <v>3.45</v>
      </c>
      <c r="AB17" s="76">
        <v>0.9</v>
      </c>
      <c r="AC17" s="76">
        <v>0.53</v>
      </c>
      <c r="AD17" s="76" t="s">
        <v>498</v>
      </c>
      <c r="AE17" s="76" t="s">
        <v>498</v>
      </c>
      <c r="AF17" s="77"/>
    </row>
    <row r="18" spans="2:32" s="72" customFormat="1" ht="30" customHeight="1" x14ac:dyDescent="0.25">
      <c r="B18" s="71"/>
      <c r="C18" s="72" t="s">
        <v>28</v>
      </c>
      <c r="D18" s="72" t="s">
        <v>118</v>
      </c>
      <c r="E18" s="72" t="s">
        <v>275</v>
      </c>
      <c r="F18" s="72" t="s">
        <v>297</v>
      </c>
      <c r="G18" s="73" t="s">
        <v>413</v>
      </c>
      <c r="H18" s="74">
        <v>-75.541250000000005</v>
      </c>
      <c r="I18" s="74">
        <v>5.7123888888890004</v>
      </c>
      <c r="J18" s="72">
        <v>560</v>
      </c>
      <c r="K18" s="75"/>
      <c r="L18" s="75"/>
      <c r="M18" s="75"/>
      <c r="N18" s="76" t="s">
        <v>498</v>
      </c>
      <c r="O18" s="76"/>
      <c r="P18" s="76"/>
      <c r="Q18" s="76"/>
      <c r="R18" s="76" t="s">
        <v>498</v>
      </c>
      <c r="S18" s="76"/>
      <c r="T18" s="76"/>
      <c r="U18" s="76"/>
      <c r="V18" s="76" t="s">
        <v>498</v>
      </c>
      <c r="W18" s="76"/>
      <c r="X18" s="76"/>
      <c r="Y18" s="76"/>
      <c r="Z18" s="76" t="s">
        <v>498</v>
      </c>
      <c r="AA18" s="76">
        <v>0.87666666666666659</v>
      </c>
      <c r="AB18" s="76">
        <v>0.5</v>
      </c>
      <c r="AC18" s="76">
        <v>0.86</v>
      </c>
      <c r="AD18" s="76" t="s">
        <v>498</v>
      </c>
      <c r="AE18" s="76" t="s">
        <v>498</v>
      </c>
      <c r="AF18" s="77"/>
    </row>
    <row r="19" spans="2:32" s="72" customFormat="1" ht="30" customHeight="1" x14ac:dyDescent="0.25">
      <c r="B19" s="71"/>
      <c r="C19" s="72" t="s">
        <v>29</v>
      </c>
      <c r="D19" s="72" t="s">
        <v>119</v>
      </c>
      <c r="E19" s="72" t="s">
        <v>276</v>
      </c>
      <c r="F19" s="72" t="s">
        <v>298</v>
      </c>
      <c r="G19" s="73" t="s">
        <v>414</v>
      </c>
      <c r="H19" s="74">
        <v>-76.662166666667005</v>
      </c>
      <c r="I19" s="74">
        <v>5.69</v>
      </c>
      <c r="J19" s="72">
        <v>27</v>
      </c>
      <c r="K19" s="75"/>
      <c r="L19" s="75"/>
      <c r="M19" s="75"/>
      <c r="N19" s="76" t="s">
        <v>498</v>
      </c>
      <c r="O19" s="76"/>
      <c r="P19" s="76"/>
      <c r="Q19" s="76"/>
      <c r="R19" s="76" t="s">
        <v>498</v>
      </c>
      <c r="S19" s="76"/>
      <c r="T19" s="76">
        <v>0.3</v>
      </c>
      <c r="U19" s="76"/>
      <c r="V19" s="76">
        <f t="shared" si="1"/>
        <v>0.3</v>
      </c>
      <c r="W19" s="76"/>
      <c r="X19" s="76"/>
      <c r="Y19" s="76"/>
      <c r="Z19" s="76" t="s">
        <v>498</v>
      </c>
      <c r="AA19" s="76">
        <v>0.59000000000000008</v>
      </c>
      <c r="AB19" s="76">
        <v>0.5</v>
      </c>
      <c r="AC19" s="76">
        <v>0.57999999999999996</v>
      </c>
      <c r="AD19" s="76">
        <v>0.5</v>
      </c>
      <c r="AE19" s="76">
        <v>0.69</v>
      </c>
      <c r="AF19" s="77"/>
    </row>
    <row r="20" spans="2:32" s="72" customFormat="1" ht="30" customHeight="1" x14ac:dyDescent="0.25">
      <c r="B20" s="71"/>
      <c r="C20" s="72" t="s">
        <v>30</v>
      </c>
      <c r="D20" s="72" t="s">
        <v>120</v>
      </c>
      <c r="E20" s="72" t="s">
        <v>277</v>
      </c>
      <c r="F20" s="72" t="s">
        <v>80</v>
      </c>
      <c r="G20" s="73" t="s">
        <v>415</v>
      </c>
      <c r="H20" s="74">
        <v>-75.357472222222</v>
      </c>
      <c r="I20" s="74">
        <v>3.0538888888889999</v>
      </c>
      <c r="J20" s="72">
        <v>471</v>
      </c>
      <c r="K20" s="75"/>
      <c r="L20" s="75"/>
      <c r="M20" s="75"/>
      <c r="N20" s="76" t="s">
        <v>498</v>
      </c>
      <c r="O20" s="76">
        <v>0.22999999999999998</v>
      </c>
      <c r="P20" s="76">
        <v>0.16999999999999998</v>
      </c>
      <c r="Q20" s="76">
        <v>6.0000000000000001E-3</v>
      </c>
      <c r="R20" s="76">
        <f t="shared" si="0"/>
        <v>0.40599999999999997</v>
      </c>
      <c r="S20" s="76">
        <v>0.44</v>
      </c>
      <c r="T20" s="76">
        <v>0.3</v>
      </c>
      <c r="U20" s="76">
        <v>6.1500000000000001E-3</v>
      </c>
      <c r="V20" s="76">
        <f t="shared" si="1"/>
        <v>0.74614999999999998</v>
      </c>
      <c r="W20" s="76">
        <v>0.29000000000000004</v>
      </c>
      <c r="X20" s="76">
        <v>0.3</v>
      </c>
      <c r="Y20" s="76">
        <v>6.0000000000000001E-3</v>
      </c>
      <c r="Z20" s="76">
        <f t="shared" si="2"/>
        <v>0.59600000000000009</v>
      </c>
      <c r="AA20" s="76">
        <v>0.71</v>
      </c>
      <c r="AB20" s="76">
        <v>0.7</v>
      </c>
      <c r="AC20" s="76">
        <v>1.05</v>
      </c>
      <c r="AD20" s="76">
        <v>0.5</v>
      </c>
      <c r="AE20" s="76">
        <v>0.63500000000000001</v>
      </c>
      <c r="AF20" s="77"/>
    </row>
    <row r="21" spans="2:32" s="72" customFormat="1" ht="30" customHeight="1" x14ac:dyDescent="0.25">
      <c r="B21" s="71"/>
      <c r="C21" s="72" t="s">
        <v>30</v>
      </c>
      <c r="D21" s="72" t="s">
        <v>499</v>
      </c>
      <c r="E21" s="72" t="s">
        <v>277</v>
      </c>
      <c r="F21" s="72" t="s">
        <v>299</v>
      </c>
      <c r="G21" s="73" t="s">
        <v>415</v>
      </c>
      <c r="H21" s="74">
        <v>-75.523833333333002</v>
      </c>
      <c r="I21" s="74">
        <v>2.957638888889</v>
      </c>
      <c r="J21" s="72">
        <v>1580</v>
      </c>
      <c r="K21" s="75"/>
      <c r="L21" s="75"/>
      <c r="M21" s="75"/>
      <c r="N21" s="76" t="s">
        <v>498</v>
      </c>
      <c r="O21" s="76"/>
      <c r="P21" s="76"/>
      <c r="Q21" s="76"/>
      <c r="R21" s="76" t="s">
        <v>498</v>
      </c>
      <c r="S21" s="76">
        <v>0.28000000000000003</v>
      </c>
      <c r="T21" s="76">
        <v>0.3</v>
      </c>
      <c r="U21" s="76">
        <v>6.0000000000000001E-3</v>
      </c>
      <c r="V21" s="76">
        <f t="shared" si="1"/>
        <v>0.58600000000000008</v>
      </c>
      <c r="W21" s="76">
        <v>0.41000000000000003</v>
      </c>
      <c r="X21" s="76">
        <v>0.3</v>
      </c>
      <c r="Y21" s="76">
        <v>6.0000000000000001E-3</v>
      </c>
      <c r="Z21" s="76">
        <f t="shared" si="2"/>
        <v>0.71599999999999997</v>
      </c>
      <c r="AA21" s="76">
        <v>0.95500000000000007</v>
      </c>
      <c r="AB21" s="76" t="s">
        <v>498</v>
      </c>
      <c r="AC21" s="76">
        <v>0.63</v>
      </c>
      <c r="AD21" s="76" t="s">
        <v>498</v>
      </c>
      <c r="AE21" s="76">
        <v>0.54499999999999993</v>
      </c>
      <c r="AF21" s="77"/>
    </row>
    <row r="22" spans="2:32" s="72" customFormat="1" ht="30" customHeight="1" x14ac:dyDescent="0.25">
      <c r="B22" s="71"/>
      <c r="C22" s="72" t="s">
        <v>30</v>
      </c>
      <c r="D22" s="72" t="s">
        <v>121</v>
      </c>
      <c r="E22" s="72" t="s">
        <v>277</v>
      </c>
      <c r="F22" s="72" t="s">
        <v>299</v>
      </c>
      <c r="G22" s="73" t="s">
        <v>415</v>
      </c>
      <c r="H22" s="74">
        <v>-75.583805555555998</v>
      </c>
      <c r="I22" s="74">
        <v>2.9424999999999999</v>
      </c>
      <c r="J22" s="72">
        <v>2250</v>
      </c>
      <c r="K22" s="75"/>
      <c r="L22" s="75"/>
      <c r="M22" s="75"/>
      <c r="N22" s="76" t="s">
        <v>498</v>
      </c>
      <c r="O22" s="76">
        <v>0.255</v>
      </c>
      <c r="P22" s="76">
        <v>0.36500000000000005</v>
      </c>
      <c r="Q22" s="76">
        <v>6.0000000000000001E-3</v>
      </c>
      <c r="R22" s="76">
        <f t="shared" si="0"/>
        <v>0.62600000000000011</v>
      </c>
      <c r="S22" s="76">
        <v>0.23499999999999999</v>
      </c>
      <c r="T22" s="76">
        <v>0.3</v>
      </c>
      <c r="U22" s="76">
        <v>6.0000000000000001E-3</v>
      </c>
      <c r="V22" s="76">
        <f t="shared" si="1"/>
        <v>0.54099999999999993</v>
      </c>
      <c r="W22" s="76">
        <v>0.43</v>
      </c>
      <c r="X22" s="76">
        <v>0.3</v>
      </c>
      <c r="Y22" s="76">
        <v>6.0000000000000001E-3</v>
      </c>
      <c r="Z22" s="76">
        <f t="shared" si="2"/>
        <v>0.73599999999999999</v>
      </c>
      <c r="AA22" s="76">
        <v>0.95000000000000007</v>
      </c>
      <c r="AB22" s="76">
        <v>0.5</v>
      </c>
      <c r="AC22" s="76">
        <v>0.52</v>
      </c>
      <c r="AD22" s="76" t="s">
        <v>498</v>
      </c>
      <c r="AE22" s="76">
        <v>0.55000000000000004</v>
      </c>
      <c r="AF22" s="77"/>
    </row>
    <row r="23" spans="2:32" s="72" customFormat="1" ht="30" customHeight="1" x14ac:dyDescent="0.25">
      <c r="B23" s="71"/>
      <c r="C23" s="72" t="s">
        <v>31</v>
      </c>
      <c r="D23" s="72" t="s">
        <v>122</v>
      </c>
      <c r="E23" s="72" t="s">
        <v>278</v>
      </c>
      <c r="F23" s="72" t="s">
        <v>300</v>
      </c>
      <c r="G23" s="73" t="s">
        <v>416</v>
      </c>
      <c r="H23" s="74">
        <v>-74.266666666667007</v>
      </c>
      <c r="I23" s="74">
        <v>4.55</v>
      </c>
      <c r="J23" s="72">
        <v>2538</v>
      </c>
      <c r="K23" s="75">
        <v>0.70000000000000007</v>
      </c>
      <c r="L23" s="75">
        <v>17.940000000000001</v>
      </c>
      <c r="M23" s="75">
        <v>6.7980000000000002E-3</v>
      </c>
      <c r="N23" s="76">
        <f t="shared" si="3"/>
        <v>18.646798</v>
      </c>
      <c r="O23" s="76">
        <v>0.72</v>
      </c>
      <c r="P23" s="76">
        <v>21.824999999999999</v>
      </c>
      <c r="Q23" s="76">
        <v>2.1000000000000001E-2</v>
      </c>
      <c r="R23" s="76">
        <f t="shared" si="0"/>
        <v>22.565999999999999</v>
      </c>
      <c r="S23" s="76">
        <v>0.75750000000000006</v>
      </c>
      <c r="T23" s="76">
        <v>23.75</v>
      </c>
      <c r="U23" s="76">
        <v>8.2500000000000004E-3</v>
      </c>
      <c r="V23" s="76">
        <f t="shared" si="1"/>
        <v>24.515750000000001</v>
      </c>
      <c r="W23" s="76">
        <v>0.6825</v>
      </c>
      <c r="X23" s="76">
        <v>20</v>
      </c>
      <c r="Y23" s="76">
        <v>8.3000000000000001E-3</v>
      </c>
      <c r="Z23" s="76">
        <f t="shared" si="2"/>
        <v>20.690799999999999</v>
      </c>
      <c r="AA23" s="76">
        <v>41.666666666666664</v>
      </c>
      <c r="AB23" s="76">
        <v>34.67</v>
      </c>
      <c r="AC23" s="76">
        <v>11</v>
      </c>
      <c r="AD23" s="76">
        <v>27</v>
      </c>
      <c r="AE23" s="76">
        <v>49</v>
      </c>
      <c r="AF23" s="77"/>
    </row>
    <row r="24" spans="2:32" s="72" customFormat="1" ht="30" customHeight="1" x14ac:dyDescent="0.25">
      <c r="B24" s="71"/>
      <c r="C24" s="72" t="s">
        <v>31</v>
      </c>
      <c r="D24" s="72" t="s">
        <v>123</v>
      </c>
      <c r="E24" s="72" t="s">
        <v>278</v>
      </c>
      <c r="F24" s="72" t="s">
        <v>301</v>
      </c>
      <c r="G24" s="73" t="s">
        <v>416</v>
      </c>
      <c r="H24" s="74">
        <v>-74.833333333333002</v>
      </c>
      <c r="I24" s="74">
        <v>4.3</v>
      </c>
      <c r="J24" s="72">
        <v>425</v>
      </c>
      <c r="K24" s="75">
        <v>1.2566666666666666</v>
      </c>
      <c r="L24" s="75">
        <v>12.467500000000001</v>
      </c>
      <c r="M24" s="75">
        <v>0.21150000000000002</v>
      </c>
      <c r="N24" s="76">
        <f t="shared" si="3"/>
        <v>13.935666666666666</v>
      </c>
      <c r="O24" s="76">
        <v>1.2324999999999999</v>
      </c>
      <c r="P24" s="76">
        <v>14.65</v>
      </c>
      <c r="Q24" s="76">
        <v>0.40525</v>
      </c>
      <c r="R24" s="76">
        <f t="shared" si="0"/>
        <v>16.287749999999999</v>
      </c>
      <c r="S24" s="76">
        <v>0.75250000000000006</v>
      </c>
      <c r="T24" s="76">
        <v>16.75</v>
      </c>
      <c r="U24" s="76">
        <v>6.1500000000000006E-2</v>
      </c>
      <c r="V24" s="76">
        <f t="shared" si="1"/>
        <v>17.564</v>
      </c>
      <c r="W24" s="76">
        <v>0.58250000000000002</v>
      </c>
      <c r="X24" s="76">
        <v>13.5</v>
      </c>
      <c r="Y24" s="76">
        <v>0.26400000000000001</v>
      </c>
      <c r="Z24" s="76">
        <f t="shared" si="2"/>
        <v>14.346499999999999</v>
      </c>
      <c r="AA24" s="76">
        <v>26.666666666666668</v>
      </c>
      <c r="AB24" s="76">
        <v>29.33</v>
      </c>
      <c r="AC24" s="76">
        <v>14.67</v>
      </c>
      <c r="AD24" s="76">
        <v>19</v>
      </c>
      <c r="AE24" s="76">
        <v>31.666666666666668</v>
      </c>
      <c r="AF24" s="77"/>
    </row>
    <row r="25" spans="2:32" s="72" customFormat="1" ht="30" customHeight="1" x14ac:dyDescent="0.25">
      <c r="B25" s="71"/>
      <c r="C25" s="72" t="s">
        <v>31</v>
      </c>
      <c r="D25" s="72" t="s">
        <v>124</v>
      </c>
      <c r="E25" s="72" t="s">
        <v>278</v>
      </c>
      <c r="F25" s="72" t="s">
        <v>302</v>
      </c>
      <c r="G25" s="73" t="s">
        <v>416</v>
      </c>
      <c r="H25" s="74">
        <v>-73.595555555556004</v>
      </c>
      <c r="I25" s="74">
        <v>5.2186111111109996</v>
      </c>
      <c r="J25" s="72">
        <v>2684</v>
      </c>
      <c r="K25" s="75">
        <v>0.18625</v>
      </c>
      <c r="L25" s="75">
        <v>4.3575000000000003E-2</v>
      </c>
      <c r="M25" s="75">
        <v>6.0000000000000001E-3</v>
      </c>
      <c r="N25" s="76">
        <f t="shared" si="3"/>
        <v>0.23582500000000001</v>
      </c>
      <c r="O25" s="76">
        <v>0.21250000000000002</v>
      </c>
      <c r="P25" s="76">
        <v>0.23499999999999999</v>
      </c>
      <c r="Q25" s="76">
        <v>6.0000000000000001E-3</v>
      </c>
      <c r="R25" s="76">
        <f t="shared" si="0"/>
        <v>0.45350000000000001</v>
      </c>
      <c r="S25" s="76">
        <v>0.19125000000000003</v>
      </c>
      <c r="T25" s="76">
        <v>0.3</v>
      </c>
      <c r="U25" s="76">
        <v>6.0000000000000001E-3</v>
      </c>
      <c r="V25" s="76">
        <f t="shared" si="1"/>
        <v>0.49725000000000003</v>
      </c>
      <c r="W25" s="76">
        <v>0.22625000000000001</v>
      </c>
      <c r="X25" s="76">
        <v>0.3</v>
      </c>
      <c r="Y25" s="76">
        <v>6.0000000000000001E-3</v>
      </c>
      <c r="Z25" s="76">
        <f t="shared" si="2"/>
        <v>0.53225</v>
      </c>
      <c r="AA25" s="76">
        <v>0.60833333333333339</v>
      </c>
      <c r="AB25" s="76">
        <v>0.5</v>
      </c>
      <c r="AC25" s="76">
        <v>0.5</v>
      </c>
      <c r="AD25" s="76">
        <v>0.5</v>
      </c>
      <c r="AE25" s="76">
        <v>0.7</v>
      </c>
      <c r="AF25" s="77"/>
    </row>
    <row r="26" spans="2:32" s="72" customFormat="1" ht="30" customHeight="1" x14ac:dyDescent="0.25">
      <c r="B26" s="71"/>
      <c r="C26" s="72" t="s">
        <v>31</v>
      </c>
      <c r="D26" s="72" t="s">
        <v>125</v>
      </c>
      <c r="E26" s="72" t="s">
        <v>278</v>
      </c>
      <c r="F26" s="72" t="s">
        <v>303</v>
      </c>
      <c r="G26" s="73" t="s">
        <v>416</v>
      </c>
      <c r="H26" s="74">
        <v>-74.439444444444007</v>
      </c>
      <c r="I26" s="74">
        <v>4.6021111111110002</v>
      </c>
      <c r="J26" s="72">
        <v>712</v>
      </c>
      <c r="K26" s="75">
        <v>0.92375000000000007</v>
      </c>
      <c r="L26" s="75">
        <v>8.5429166666666667</v>
      </c>
      <c r="M26" s="75">
        <v>6.5875000000000003E-2</v>
      </c>
      <c r="N26" s="76">
        <f t="shared" si="3"/>
        <v>9.5325416666666669</v>
      </c>
      <c r="O26" s="76">
        <v>1.1425000000000001</v>
      </c>
      <c r="P26" s="76">
        <v>17.3</v>
      </c>
      <c r="Q26" s="76">
        <v>6.9625000000000006E-2</v>
      </c>
      <c r="R26" s="76">
        <f t="shared" si="0"/>
        <v>18.512125000000001</v>
      </c>
      <c r="S26" s="76">
        <v>0.79500000000000004</v>
      </c>
      <c r="T26" s="76">
        <v>16.875</v>
      </c>
      <c r="U26" s="76">
        <v>0.23766666666666669</v>
      </c>
      <c r="V26" s="76">
        <f t="shared" si="1"/>
        <v>17.907666666666668</v>
      </c>
      <c r="W26" s="76">
        <v>0.73625000000000007</v>
      </c>
      <c r="X26" s="76">
        <v>11.7</v>
      </c>
      <c r="Y26" s="76">
        <v>0.23024999999999998</v>
      </c>
      <c r="Z26" s="76">
        <f t="shared" si="2"/>
        <v>12.666499999999999</v>
      </c>
      <c r="AA26" s="76">
        <v>17.166666666666668</v>
      </c>
      <c r="AB26" s="76">
        <v>26.67</v>
      </c>
      <c r="AC26" s="76">
        <v>21.5</v>
      </c>
      <c r="AD26" s="76">
        <v>12.5</v>
      </c>
      <c r="AE26" s="76">
        <v>11</v>
      </c>
      <c r="AF26" s="77"/>
    </row>
    <row r="27" spans="2:32" s="72" customFormat="1" ht="30" customHeight="1" x14ac:dyDescent="0.25">
      <c r="B27" s="71"/>
      <c r="C27" s="72" t="s">
        <v>31</v>
      </c>
      <c r="D27" s="72" t="s">
        <v>126</v>
      </c>
      <c r="E27" s="72" t="s">
        <v>278</v>
      </c>
      <c r="F27" s="72" t="s">
        <v>304</v>
      </c>
      <c r="G27" s="73" t="s">
        <v>416</v>
      </c>
      <c r="H27" s="74">
        <v>-74.083333333333002</v>
      </c>
      <c r="I27" s="74">
        <v>4.8</v>
      </c>
      <c r="J27" s="72">
        <v>2571</v>
      </c>
      <c r="K27" s="75">
        <v>0.52</v>
      </c>
      <c r="L27" s="75">
        <v>2.3666666666666667</v>
      </c>
      <c r="M27" s="75">
        <v>2.7933333333333334E-2</v>
      </c>
      <c r="N27" s="76">
        <f t="shared" si="3"/>
        <v>2.9146000000000001</v>
      </c>
      <c r="O27" s="76">
        <v>0.41500000000000004</v>
      </c>
      <c r="P27" s="76">
        <v>2.44</v>
      </c>
      <c r="Q27" s="76">
        <v>2.9500000000000005E-2</v>
      </c>
      <c r="R27" s="76">
        <f t="shared" si="0"/>
        <v>2.8845000000000001</v>
      </c>
      <c r="S27" s="76">
        <v>0.34499999999999997</v>
      </c>
      <c r="T27" s="76">
        <v>2.95</v>
      </c>
      <c r="U27" s="76">
        <v>2.1925E-2</v>
      </c>
      <c r="V27" s="76">
        <f t="shared" si="1"/>
        <v>3.3169249999999999</v>
      </c>
      <c r="W27" s="76">
        <v>0.44750000000000001</v>
      </c>
      <c r="X27" s="76">
        <v>2.5</v>
      </c>
      <c r="Y27" s="76">
        <v>1.175E-2</v>
      </c>
      <c r="Z27" s="76">
        <f t="shared" si="2"/>
        <v>2.9592499999999999</v>
      </c>
      <c r="AA27" s="76">
        <v>5.3</v>
      </c>
      <c r="AB27" s="76">
        <v>4.57</v>
      </c>
      <c r="AC27" s="76">
        <v>3.4</v>
      </c>
      <c r="AD27" s="76">
        <v>3.75</v>
      </c>
      <c r="AE27" s="76">
        <v>5.3</v>
      </c>
      <c r="AF27" s="77"/>
    </row>
    <row r="28" spans="2:32" s="72" customFormat="1" ht="30" customHeight="1" x14ac:dyDescent="0.25">
      <c r="B28" s="71"/>
      <c r="C28" s="72" t="s">
        <v>31</v>
      </c>
      <c r="D28" s="72" t="s">
        <v>127</v>
      </c>
      <c r="E28" s="72" t="s">
        <v>278</v>
      </c>
      <c r="F28" s="72" t="s">
        <v>305</v>
      </c>
      <c r="G28" s="73" t="s">
        <v>416</v>
      </c>
      <c r="H28" s="74">
        <v>-74.608527777777994</v>
      </c>
      <c r="I28" s="74">
        <v>4.4548611111109997</v>
      </c>
      <c r="J28" s="72">
        <v>380</v>
      </c>
      <c r="K28" s="75">
        <v>0.96599999999999997</v>
      </c>
      <c r="L28" s="75">
        <v>11.028</v>
      </c>
      <c r="M28" s="75">
        <v>9.6400000000000013E-2</v>
      </c>
      <c r="N28" s="76">
        <f t="shared" si="3"/>
        <v>12.090399999999999</v>
      </c>
      <c r="O28" s="76">
        <v>0.876</v>
      </c>
      <c r="P28" s="76">
        <v>11.72</v>
      </c>
      <c r="Q28" s="76">
        <v>0.11579999999999999</v>
      </c>
      <c r="R28" s="76">
        <f t="shared" si="0"/>
        <v>12.7118</v>
      </c>
      <c r="S28" s="76">
        <v>0.69750000000000001</v>
      </c>
      <c r="T28" s="76">
        <v>18.5</v>
      </c>
      <c r="U28" s="76">
        <v>8.975000000000001E-2</v>
      </c>
      <c r="V28" s="76">
        <f t="shared" si="1"/>
        <v>19.28725</v>
      </c>
      <c r="W28" s="76">
        <v>0.64249999999999996</v>
      </c>
      <c r="X28" s="76">
        <v>14.25</v>
      </c>
      <c r="Y28" s="76">
        <v>0.11625000000000001</v>
      </c>
      <c r="Z28" s="76">
        <f t="shared" si="2"/>
        <v>15.008750000000001</v>
      </c>
      <c r="AA28" s="76">
        <v>35.333333333333336</v>
      </c>
      <c r="AB28" s="76">
        <v>31</v>
      </c>
      <c r="AC28" s="76">
        <v>25.5</v>
      </c>
      <c r="AD28" s="76">
        <v>22.5</v>
      </c>
      <c r="AE28" s="76">
        <v>36.5</v>
      </c>
      <c r="AF28" s="77"/>
    </row>
    <row r="29" spans="2:32" s="72" customFormat="1" ht="30" customHeight="1" x14ac:dyDescent="0.25">
      <c r="B29" s="71"/>
      <c r="C29" s="72" t="s">
        <v>31</v>
      </c>
      <c r="D29" s="72" t="s">
        <v>128</v>
      </c>
      <c r="E29" s="72" t="s">
        <v>278</v>
      </c>
      <c r="F29" s="72" t="s">
        <v>306</v>
      </c>
      <c r="G29" s="73" t="s">
        <v>416</v>
      </c>
      <c r="H29" s="74">
        <v>-73.916138888888995</v>
      </c>
      <c r="I29" s="74">
        <v>4.9719166666670001</v>
      </c>
      <c r="J29" s="72">
        <v>2481</v>
      </c>
      <c r="K29" s="75">
        <v>0.90999999999999992</v>
      </c>
      <c r="L29" s="75">
        <v>0.34025</v>
      </c>
      <c r="M29" s="75">
        <v>3.3299999999999996E-2</v>
      </c>
      <c r="N29" s="76">
        <f t="shared" si="3"/>
        <v>1.28355</v>
      </c>
      <c r="O29" s="76">
        <v>0.67749999999999999</v>
      </c>
      <c r="P29" s="76">
        <v>0.25666666666666665</v>
      </c>
      <c r="Q29" s="76">
        <v>1.3600000000000001E-2</v>
      </c>
      <c r="R29" s="76">
        <f t="shared" si="0"/>
        <v>0.94776666666666665</v>
      </c>
      <c r="S29" s="76">
        <v>0.66500000000000004</v>
      </c>
      <c r="T29" s="76">
        <v>0.3</v>
      </c>
      <c r="U29" s="76">
        <v>1.3500000000000002E-2</v>
      </c>
      <c r="V29" s="76">
        <f t="shared" si="1"/>
        <v>0.97850000000000004</v>
      </c>
      <c r="W29" s="76">
        <v>0.60499999999999998</v>
      </c>
      <c r="X29" s="76">
        <v>0.3</v>
      </c>
      <c r="Y29" s="76">
        <v>1.15E-2</v>
      </c>
      <c r="Z29" s="76">
        <f t="shared" si="2"/>
        <v>0.91649999999999998</v>
      </c>
      <c r="AA29" s="76">
        <v>0.72333333333333327</v>
      </c>
      <c r="AB29" s="76">
        <v>0.63</v>
      </c>
      <c r="AC29" s="76">
        <v>0.56999999999999995</v>
      </c>
      <c r="AD29" s="76">
        <v>0.8</v>
      </c>
      <c r="AE29" s="76">
        <v>1.0350000000000001</v>
      </c>
      <c r="AF29" s="77"/>
    </row>
    <row r="30" spans="2:32" s="72" customFormat="1" ht="30" customHeight="1" x14ac:dyDescent="0.25">
      <c r="B30" s="71"/>
      <c r="C30" s="72" t="s">
        <v>31</v>
      </c>
      <c r="D30" s="72" t="s">
        <v>129</v>
      </c>
      <c r="E30" s="72" t="s">
        <v>278</v>
      </c>
      <c r="F30" s="72" t="s">
        <v>302</v>
      </c>
      <c r="G30" s="73" t="s">
        <v>416</v>
      </c>
      <c r="H30" s="74">
        <v>-73.613888888888994</v>
      </c>
      <c r="I30" s="74">
        <v>5.1947222222220004</v>
      </c>
      <c r="J30" s="72">
        <v>2632</v>
      </c>
      <c r="K30" s="75">
        <v>0.93125000000000002</v>
      </c>
      <c r="L30" s="75">
        <v>1.8387499999999999</v>
      </c>
      <c r="M30" s="75">
        <v>8.7050000000000009E-3</v>
      </c>
      <c r="N30" s="76">
        <f t="shared" si="3"/>
        <v>2.778705</v>
      </c>
      <c r="O30" s="76">
        <v>0.83000000000000007</v>
      </c>
      <c r="P30" s="76">
        <v>3.2675000000000001</v>
      </c>
      <c r="Q30" s="76">
        <v>1.6750000000000001E-2</v>
      </c>
      <c r="R30" s="76">
        <f t="shared" si="0"/>
        <v>4.1142500000000002</v>
      </c>
      <c r="S30" s="76">
        <v>0.80749999999999988</v>
      </c>
      <c r="T30" s="76">
        <v>2.3425000000000002</v>
      </c>
      <c r="U30" s="76">
        <v>1.0325000000000001E-2</v>
      </c>
      <c r="V30" s="76">
        <f t="shared" si="1"/>
        <v>3.1603250000000003</v>
      </c>
      <c r="W30" s="76">
        <v>0.57250000000000001</v>
      </c>
      <c r="X30" s="76">
        <v>1.6125</v>
      </c>
      <c r="Y30" s="76">
        <v>1.2925000000000002E-2</v>
      </c>
      <c r="Z30" s="76">
        <f t="shared" si="2"/>
        <v>2.1979250000000001</v>
      </c>
      <c r="AA30" s="76">
        <v>17.666666666666668</v>
      </c>
      <c r="AB30" s="76">
        <v>6.6</v>
      </c>
      <c r="AC30" s="76">
        <v>2.1</v>
      </c>
      <c r="AD30" s="76">
        <v>3.95</v>
      </c>
      <c r="AE30" s="76">
        <v>3.3</v>
      </c>
      <c r="AF30" s="77"/>
    </row>
    <row r="31" spans="2:32" s="72" customFormat="1" ht="30" customHeight="1" x14ac:dyDescent="0.25">
      <c r="B31" s="71"/>
      <c r="C31" s="72" t="s">
        <v>32</v>
      </c>
      <c r="D31" s="72" t="s">
        <v>130</v>
      </c>
      <c r="E31" s="72" t="s">
        <v>279</v>
      </c>
      <c r="F31" s="72" t="s">
        <v>490</v>
      </c>
      <c r="G31" s="73" t="s">
        <v>418</v>
      </c>
      <c r="H31" s="74">
        <v>-74.745277777778</v>
      </c>
      <c r="I31" s="74">
        <v>9.2441666666670006</v>
      </c>
      <c r="J31" s="72">
        <v>16</v>
      </c>
      <c r="K31" s="75"/>
      <c r="L31" s="75"/>
      <c r="M31" s="75"/>
      <c r="N31" s="76" t="s">
        <v>498</v>
      </c>
      <c r="O31" s="76">
        <v>0.60333333333333339</v>
      </c>
      <c r="P31" s="76">
        <v>0.3</v>
      </c>
      <c r="Q31" s="76">
        <v>6.000000000000001E-3</v>
      </c>
      <c r="R31" s="76">
        <f t="shared" si="0"/>
        <v>0.90933333333333333</v>
      </c>
      <c r="S31" s="76">
        <v>0.91749999999999998</v>
      </c>
      <c r="T31" s="76">
        <v>1.0350000000000001</v>
      </c>
      <c r="U31" s="76">
        <v>7.4999999999999997E-3</v>
      </c>
      <c r="V31" s="76">
        <f t="shared" si="1"/>
        <v>1.9600000000000002</v>
      </c>
      <c r="W31" s="76">
        <v>0.71750000000000014</v>
      </c>
      <c r="X31" s="76">
        <v>0.3</v>
      </c>
      <c r="Y31" s="76">
        <v>6.1750000000000008E-3</v>
      </c>
      <c r="Z31" s="76">
        <f t="shared" si="2"/>
        <v>1.0236750000000001</v>
      </c>
      <c r="AA31" s="76">
        <v>0.95333333333333325</v>
      </c>
      <c r="AB31" s="76">
        <v>0.8</v>
      </c>
      <c r="AC31" s="76">
        <v>0.87</v>
      </c>
      <c r="AD31" s="76">
        <v>0.73333333333333339</v>
      </c>
      <c r="AE31" s="76">
        <v>0.8600000000000001</v>
      </c>
      <c r="AF31" s="77"/>
    </row>
    <row r="32" spans="2:32" s="72" customFormat="1" ht="30" customHeight="1" x14ac:dyDescent="0.25">
      <c r="B32" s="71"/>
      <c r="C32" s="72" t="s">
        <v>33</v>
      </c>
      <c r="D32" s="72" t="s">
        <v>131</v>
      </c>
      <c r="E32" s="72" t="s">
        <v>72</v>
      </c>
      <c r="F32" s="72" t="s">
        <v>307</v>
      </c>
      <c r="G32" s="73" t="s">
        <v>418</v>
      </c>
      <c r="H32" s="74">
        <v>-74.557277777777998</v>
      </c>
      <c r="I32" s="74">
        <v>9.3199166666669999</v>
      </c>
      <c r="J32" s="72">
        <v>17</v>
      </c>
      <c r="K32" s="75">
        <v>0.73</v>
      </c>
      <c r="L32" s="75">
        <v>0.13750000000000001</v>
      </c>
      <c r="M32" s="75">
        <v>0.13200000000000001</v>
      </c>
      <c r="N32" s="76">
        <f t="shared" si="3"/>
        <v>0.99949999999999994</v>
      </c>
      <c r="O32" s="76">
        <v>0.70500000000000007</v>
      </c>
      <c r="P32" s="76">
        <v>0.19950000000000001</v>
      </c>
      <c r="Q32" s="76">
        <v>6.0000000000000001E-3</v>
      </c>
      <c r="R32" s="76">
        <f t="shared" si="0"/>
        <v>0.91050000000000009</v>
      </c>
      <c r="S32" s="76">
        <v>0.65500000000000003</v>
      </c>
      <c r="T32" s="76">
        <v>0.95250000000000001</v>
      </c>
      <c r="U32" s="76">
        <v>6.7500000000000008E-3</v>
      </c>
      <c r="V32" s="76">
        <f t="shared" si="1"/>
        <v>1.61425</v>
      </c>
      <c r="W32" s="76">
        <v>0.71250000000000013</v>
      </c>
      <c r="X32" s="76">
        <v>0.3</v>
      </c>
      <c r="Y32" s="76">
        <v>6.0000000000000001E-3</v>
      </c>
      <c r="Z32" s="76">
        <f t="shared" si="2"/>
        <v>1.0185000000000002</v>
      </c>
      <c r="AA32" s="76">
        <v>1.9666666666666668</v>
      </c>
      <c r="AB32" s="76">
        <v>1.01</v>
      </c>
      <c r="AC32" s="76">
        <v>1.9</v>
      </c>
      <c r="AD32" s="76">
        <v>0.96</v>
      </c>
      <c r="AE32" s="76">
        <v>1.0349999999999999</v>
      </c>
      <c r="AF32" s="77"/>
    </row>
    <row r="33" spans="2:32" s="72" customFormat="1" ht="30" customHeight="1" x14ac:dyDescent="0.25">
      <c r="B33" s="71"/>
      <c r="C33" s="72" t="s">
        <v>34</v>
      </c>
      <c r="D33" s="72" t="s">
        <v>132</v>
      </c>
      <c r="E33" s="72" t="s">
        <v>277</v>
      </c>
      <c r="F33" s="72" t="s">
        <v>308</v>
      </c>
      <c r="G33" s="73" t="s">
        <v>419</v>
      </c>
      <c r="H33" s="74">
        <v>-74.876833333332996</v>
      </c>
      <c r="I33" s="74">
        <v>3.3281388888889998</v>
      </c>
      <c r="J33" s="72">
        <v>700</v>
      </c>
      <c r="K33" s="75">
        <v>0.03</v>
      </c>
      <c r="L33" s="75">
        <v>0.04</v>
      </c>
      <c r="M33" s="75">
        <v>6.0000000000000001E-3</v>
      </c>
      <c r="N33" s="76">
        <f t="shared" si="3"/>
        <v>7.6000000000000012E-2</v>
      </c>
      <c r="O33" s="76">
        <v>0.03</v>
      </c>
      <c r="P33" s="76">
        <v>0.17099999999999999</v>
      </c>
      <c r="Q33" s="76">
        <v>6.0000000000000001E-3</v>
      </c>
      <c r="R33" s="76">
        <f t="shared" si="0"/>
        <v>0.20699999999999999</v>
      </c>
      <c r="S33" s="76">
        <v>8.3333333333333329E-2</v>
      </c>
      <c r="T33" s="76">
        <v>0.3</v>
      </c>
      <c r="U33" s="76">
        <v>6.000000000000001E-3</v>
      </c>
      <c r="V33" s="76">
        <f t="shared" si="1"/>
        <v>0.38933333333333331</v>
      </c>
      <c r="W33" s="76">
        <v>8.2333333333333328E-2</v>
      </c>
      <c r="X33" s="76">
        <v>0.3</v>
      </c>
      <c r="Y33" s="76">
        <v>7.2666666666666669E-3</v>
      </c>
      <c r="Z33" s="76">
        <f t="shared" si="2"/>
        <v>0.38959999999999995</v>
      </c>
      <c r="AA33" s="76">
        <v>0.66333333333333344</v>
      </c>
      <c r="AB33" s="76">
        <v>0.5</v>
      </c>
      <c r="AC33" s="76">
        <v>1.34</v>
      </c>
      <c r="AD33" s="76">
        <v>0.95000000000000007</v>
      </c>
      <c r="AE33" s="76">
        <v>1.05</v>
      </c>
      <c r="AF33" s="77"/>
    </row>
    <row r="34" spans="2:32" s="72" customFormat="1" ht="30" customHeight="1" x14ac:dyDescent="0.25">
      <c r="B34" s="71"/>
      <c r="C34" s="72" t="s">
        <v>34</v>
      </c>
      <c r="D34" s="72" t="s">
        <v>133</v>
      </c>
      <c r="E34" s="72" t="s">
        <v>277</v>
      </c>
      <c r="F34" s="72" t="s">
        <v>309</v>
      </c>
      <c r="G34" s="73" t="s">
        <v>419</v>
      </c>
      <c r="H34" s="74">
        <v>-75.115472222221996</v>
      </c>
      <c r="I34" s="74">
        <v>3.3619722222220001</v>
      </c>
      <c r="J34" s="72">
        <v>403</v>
      </c>
      <c r="K34" s="75">
        <v>0.69266666666666676</v>
      </c>
      <c r="L34" s="75">
        <v>6.533333333333334E-2</v>
      </c>
      <c r="M34" s="75">
        <v>2.0633333333333333E-2</v>
      </c>
      <c r="N34" s="76">
        <f t="shared" si="3"/>
        <v>0.7786333333333334</v>
      </c>
      <c r="O34" s="76">
        <v>3.5000000000000003E-2</v>
      </c>
      <c r="P34" s="76">
        <v>0.16999999999999998</v>
      </c>
      <c r="Q34" s="76">
        <v>6.0000000000000001E-3</v>
      </c>
      <c r="R34" s="76">
        <f t="shared" si="0"/>
        <v>0.21099999999999999</v>
      </c>
      <c r="S34" s="76">
        <v>4.8000000000000008E-2</v>
      </c>
      <c r="T34" s="76">
        <v>0.3</v>
      </c>
      <c r="U34" s="76">
        <v>6.000000000000001E-3</v>
      </c>
      <c r="V34" s="76">
        <f t="shared" si="1"/>
        <v>0.35399999999999998</v>
      </c>
      <c r="W34" s="76">
        <v>5.9666666666666666E-2</v>
      </c>
      <c r="X34" s="76">
        <v>0.3</v>
      </c>
      <c r="Y34" s="76">
        <v>6.000000000000001E-3</v>
      </c>
      <c r="Z34" s="76">
        <f t="shared" si="2"/>
        <v>0.36566666666666664</v>
      </c>
      <c r="AA34" s="76">
        <v>0.73333333333333339</v>
      </c>
      <c r="AB34" s="76">
        <v>0.5</v>
      </c>
      <c r="AC34" s="76">
        <v>0.94</v>
      </c>
      <c r="AD34" s="76">
        <v>1.5</v>
      </c>
      <c r="AE34" s="76">
        <v>0.8666666666666667</v>
      </c>
      <c r="AF34" s="77"/>
    </row>
    <row r="35" spans="2:32" s="72" customFormat="1" ht="30" customHeight="1" x14ac:dyDescent="0.25">
      <c r="B35" s="71"/>
      <c r="C35" s="72" t="s">
        <v>35</v>
      </c>
      <c r="D35" s="72" t="s">
        <v>134</v>
      </c>
      <c r="E35" s="72" t="s">
        <v>280</v>
      </c>
      <c r="F35" s="72" t="s">
        <v>310</v>
      </c>
      <c r="G35" s="73" t="s">
        <v>420</v>
      </c>
      <c r="H35" s="74">
        <v>-74.946666666666999</v>
      </c>
      <c r="I35" s="74">
        <v>10.302777777777999</v>
      </c>
      <c r="J35" s="72">
        <v>7</v>
      </c>
      <c r="K35" s="75">
        <v>0.6100000000000001</v>
      </c>
      <c r="L35" s="75">
        <v>0.32999999999999996</v>
      </c>
      <c r="M35" s="75">
        <v>6.0000000000000001E-3</v>
      </c>
      <c r="N35" s="76">
        <f t="shared" si="3"/>
        <v>0.94600000000000006</v>
      </c>
      <c r="O35" s="76">
        <v>0.72000000000000008</v>
      </c>
      <c r="P35" s="76">
        <v>0.30499999999999999</v>
      </c>
      <c r="Q35" s="76">
        <v>6.1000000000000004E-3</v>
      </c>
      <c r="R35" s="76">
        <f t="shared" si="0"/>
        <v>1.0311000000000001</v>
      </c>
      <c r="S35" s="76">
        <v>0.66333333333333344</v>
      </c>
      <c r="T35" s="76">
        <v>0.3</v>
      </c>
      <c r="U35" s="76">
        <v>6.0000000000000001E-3</v>
      </c>
      <c r="V35" s="76">
        <f t="shared" si="1"/>
        <v>0.96933333333333338</v>
      </c>
      <c r="W35" s="76">
        <v>0.51250000000000007</v>
      </c>
      <c r="X35" s="76">
        <v>5.9750000000000005</v>
      </c>
      <c r="Y35" s="76">
        <v>2.9000000000000005E-2</v>
      </c>
      <c r="Z35" s="76">
        <f t="shared" si="2"/>
        <v>6.5165000000000006</v>
      </c>
      <c r="AA35" s="76">
        <v>1.5375000000000001</v>
      </c>
      <c r="AB35" s="76">
        <v>0.9</v>
      </c>
      <c r="AC35" s="76">
        <v>1.2</v>
      </c>
      <c r="AD35" s="76">
        <v>0.5</v>
      </c>
      <c r="AE35" s="76">
        <v>1.0900000000000001</v>
      </c>
      <c r="AF35" s="77"/>
    </row>
    <row r="36" spans="2:32" s="72" customFormat="1" ht="30" customHeight="1" x14ac:dyDescent="0.25">
      <c r="B36" s="71"/>
      <c r="C36" s="72" t="s">
        <v>35</v>
      </c>
      <c r="D36" s="72" t="s">
        <v>135</v>
      </c>
      <c r="E36" s="72" t="s">
        <v>279</v>
      </c>
      <c r="F36" s="72" t="s">
        <v>311</v>
      </c>
      <c r="G36" s="73" t="s">
        <v>420</v>
      </c>
      <c r="H36" s="74">
        <v>-75.398611111110995</v>
      </c>
      <c r="I36" s="74">
        <v>10.063888888889</v>
      </c>
      <c r="J36" s="72">
        <v>3</v>
      </c>
      <c r="K36" s="75">
        <v>0.66500000000000004</v>
      </c>
      <c r="L36" s="75">
        <v>5.4000000000000006E-2</v>
      </c>
      <c r="M36" s="75">
        <v>6.0000000000000001E-3</v>
      </c>
      <c r="N36" s="76">
        <f t="shared" si="3"/>
        <v>0.72500000000000009</v>
      </c>
      <c r="O36" s="76">
        <v>0.77</v>
      </c>
      <c r="P36" s="76">
        <v>0.36333333333333334</v>
      </c>
      <c r="Q36" s="76">
        <v>6.0000000000000001E-3</v>
      </c>
      <c r="R36" s="76">
        <f t="shared" si="0"/>
        <v>1.1393333333333333</v>
      </c>
      <c r="S36" s="76">
        <v>0.66999999999999993</v>
      </c>
      <c r="T36" s="76">
        <v>0.3</v>
      </c>
      <c r="U36" s="76">
        <v>6.000000000000001E-3</v>
      </c>
      <c r="V36" s="76">
        <f t="shared" si="1"/>
        <v>0.97599999999999998</v>
      </c>
      <c r="W36" s="76">
        <v>0.61749999999999994</v>
      </c>
      <c r="X36" s="76">
        <v>0.3</v>
      </c>
      <c r="Y36" s="76">
        <v>2.4750000000000005E-2</v>
      </c>
      <c r="Z36" s="76">
        <f t="shared" si="2"/>
        <v>0.94225000000000003</v>
      </c>
      <c r="AA36" s="76">
        <v>1.0666666666666667</v>
      </c>
      <c r="AB36" s="76">
        <v>0.83</v>
      </c>
      <c r="AC36" s="76">
        <v>0.55000000000000004</v>
      </c>
      <c r="AD36" s="76">
        <v>0.5</v>
      </c>
      <c r="AE36" s="76">
        <v>2.4</v>
      </c>
      <c r="AF36" s="77"/>
    </row>
    <row r="37" spans="2:32" s="72" customFormat="1" ht="30" customHeight="1" x14ac:dyDescent="0.25">
      <c r="B37" s="71"/>
      <c r="C37" s="72" t="s">
        <v>36</v>
      </c>
      <c r="D37" s="72" t="s">
        <v>136</v>
      </c>
      <c r="E37" s="72" t="s">
        <v>281</v>
      </c>
      <c r="F37" s="72" t="s">
        <v>312</v>
      </c>
      <c r="G37" s="73" t="s">
        <v>421</v>
      </c>
      <c r="H37" s="74">
        <v>-74.098333333333002</v>
      </c>
      <c r="I37" s="74">
        <v>6.2919444444439998</v>
      </c>
      <c r="J37" s="72">
        <v>160</v>
      </c>
      <c r="K37" s="75"/>
      <c r="L37" s="75"/>
      <c r="M37" s="75"/>
      <c r="N37" s="76" t="s">
        <v>498</v>
      </c>
      <c r="O37" s="76">
        <v>1.1000000000000001</v>
      </c>
      <c r="P37" s="76">
        <v>0.3</v>
      </c>
      <c r="Q37" s="76">
        <v>6.0000000000000001E-3</v>
      </c>
      <c r="R37" s="76">
        <f t="shared" si="0"/>
        <v>1.4060000000000001</v>
      </c>
      <c r="S37" s="76">
        <v>1.155</v>
      </c>
      <c r="T37" s="76">
        <v>0.3</v>
      </c>
      <c r="U37" s="76">
        <v>7.8000000000000005E-3</v>
      </c>
      <c r="V37" s="76">
        <f t="shared" si="1"/>
        <v>1.4628000000000001</v>
      </c>
      <c r="W37" s="76">
        <v>0.41749999999999998</v>
      </c>
      <c r="X37" s="76">
        <v>0.3</v>
      </c>
      <c r="Y37" s="76">
        <v>6.0000000000000001E-3</v>
      </c>
      <c r="Z37" s="76">
        <f t="shared" si="2"/>
        <v>0.72350000000000003</v>
      </c>
      <c r="AA37" s="76">
        <v>7.6000000000000005</v>
      </c>
      <c r="AB37" s="76">
        <v>8.1</v>
      </c>
      <c r="AC37" s="76" t="s">
        <v>498</v>
      </c>
      <c r="AD37" s="76">
        <v>0.5</v>
      </c>
      <c r="AE37" s="76" t="s">
        <v>498</v>
      </c>
      <c r="AF37" s="77"/>
    </row>
    <row r="38" spans="2:32" s="72" customFormat="1" ht="30" customHeight="1" x14ac:dyDescent="0.25">
      <c r="B38" s="71"/>
      <c r="C38" s="72" t="s">
        <v>37</v>
      </c>
      <c r="D38" s="72" t="s">
        <v>137</v>
      </c>
      <c r="E38" s="72" t="s">
        <v>282</v>
      </c>
      <c r="F38" s="72" t="s">
        <v>313</v>
      </c>
      <c r="G38" s="73" t="s">
        <v>422</v>
      </c>
      <c r="H38" s="74">
        <v>-72.252805555555994</v>
      </c>
      <c r="I38" s="74">
        <v>11.351266666667</v>
      </c>
      <c r="J38" s="72">
        <v>35</v>
      </c>
      <c r="K38" s="75"/>
      <c r="L38" s="75"/>
      <c r="M38" s="75"/>
      <c r="N38" s="76" t="s">
        <v>498</v>
      </c>
      <c r="O38" s="76"/>
      <c r="P38" s="76"/>
      <c r="Q38" s="76"/>
      <c r="R38" s="76" t="s">
        <v>498</v>
      </c>
      <c r="S38" s="76"/>
      <c r="T38" s="76"/>
      <c r="U38" s="76"/>
      <c r="V38" s="76" t="s">
        <v>498</v>
      </c>
      <c r="W38" s="76"/>
      <c r="X38" s="76"/>
      <c r="Y38" s="76"/>
      <c r="Z38" s="76" t="s">
        <v>498</v>
      </c>
      <c r="AA38" s="76">
        <v>0.5</v>
      </c>
      <c r="AB38" s="76" t="s">
        <v>498</v>
      </c>
      <c r="AC38" s="76" t="s">
        <v>498</v>
      </c>
      <c r="AD38" s="76">
        <v>0.5</v>
      </c>
      <c r="AE38" s="76" t="s">
        <v>498</v>
      </c>
      <c r="AF38" s="77"/>
    </row>
    <row r="39" spans="2:32" s="72" customFormat="1" ht="30" customHeight="1" x14ac:dyDescent="0.25">
      <c r="B39" s="71"/>
      <c r="C39" s="72" t="s">
        <v>38</v>
      </c>
      <c r="D39" s="72" t="s">
        <v>138</v>
      </c>
      <c r="E39" s="72" t="s">
        <v>283</v>
      </c>
      <c r="F39" s="72" t="s">
        <v>314</v>
      </c>
      <c r="G39" s="73" t="s">
        <v>423</v>
      </c>
      <c r="H39" s="74">
        <v>-70.194333333333006</v>
      </c>
      <c r="I39" s="74">
        <v>6.295638888889</v>
      </c>
      <c r="J39" s="72">
        <v>98</v>
      </c>
      <c r="K39" s="75"/>
      <c r="L39" s="75"/>
      <c r="M39" s="75"/>
      <c r="N39" s="76" t="s">
        <v>498</v>
      </c>
      <c r="O39" s="76"/>
      <c r="P39" s="76"/>
      <c r="Q39" s="76">
        <v>6.0000000000000001E-3</v>
      </c>
      <c r="R39" s="76">
        <f t="shared" si="0"/>
        <v>6.0000000000000001E-3</v>
      </c>
      <c r="S39" s="76">
        <v>0.27</v>
      </c>
      <c r="T39" s="76"/>
      <c r="U39" s="76"/>
      <c r="V39" s="76">
        <f t="shared" si="1"/>
        <v>0.27</v>
      </c>
      <c r="W39" s="76"/>
      <c r="X39" s="76"/>
      <c r="Y39" s="76"/>
      <c r="Z39" s="76" t="s">
        <v>498</v>
      </c>
      <c r="AA39" s="76">
        <v>0.98</v>
      </c>
      <c r="AB39" s="76">
        <v>2.25</v>
      </c>
      <c r="AC39" s="76">
        <v>0.5</v>
      </c>
      <c r="AD39" s="76">
        <v>0.55000000000000004</v>
      </c>
      <c r="AE39" s="76">
        <v>1.55</v>
      </c>
      <c r="AF39" s="77"/>
    </row>
    <row r="40" spans="2:32" s="72" customFormat="1" ht="30" customHeight="1" x14ac:dyDescent="0.25">
      <c r="B40" s="71"/>
      <c r="C40" s="72" t="s">
        <v>39</v>
      </c>
      <c r="D40" s="72" t="s">
        <v>139</v>
      </c>
      <c r="E40" s="72" t="s">
        <v>274</v>
      </c>
      <c r="F40" s="72" t="s">
        <v>315</v>
      </c>
      <c r="G40" s="73" t="s">
        <v>500</v>
      </c>
      <c r="H40" s="74">
        <v>-72.900000000000006</v>
      </c>
      <c r="I40" s="74">
        <v>9.0036111111110007</v>
      </c>
      <c r="J40" s="72">
        <v>19</v>
      </c>
      <c r="K40" s="75"/>
      <c r="L40" s="75"/>
      <c r="M40" s="75"/>
      <c r="N40" s="76" t="s">
        <v>498</v>
      </c>
      <c r="O40" s="76">
        <v>0.56000000000000005</v>
      </c>
      <c r="P40" s="76">
        <v>0.3</v>
      </c>
      <c r="Q40" s="76">
        <v>6.0000000000000001E-3</v>
      </c>
      <c r="R40" s="76">
        <f t="shared" si="0"/>
        <v>0.8660000000000001</v>
      </c>
      <c r="S40" s="76">
        <v>0.26666666666666666</v>
      </c>
      <c r="T40" s="76">
        <v>0.3</v>
      </c>
      <c r="U40" s="76">
        <v>6.000000000000001E-3</v>
      </c>
      <c r="V40" s="76">
        <f t="shared" si="1"/>
        <v>0.57266666666666666</v>
      </c>
      <c r="W40" s="76">
        <v>0.33</v>
      </c>
      <c r="X40" s="76">
        <v>0.3</v>
      </c>
      <c r="Y40" s="76">
        <v>6.000000000000001E-3</v>
      </c>
      <c r="Z40" s="76">
        <f t="shared" si="2"/>
        <v>0.63600000000000001</v>
      </c>
      <c r="AA40" s="76">
        <v>0.5</v>
      </c>
      <c r="AB40" s="76" t="s">
        <v>498</v>
      </c>
      <c r="AC40" s="76" t="s">
        <v>498</v>
      </c>
      <c r="AD40" s="76" t="s">
        <v>498</v>
      </c>
      <c r="AE40" s="76" t="s">
        <v>498</v>
      </c>
      <c r="AF40" s="77"/>
    </row>
    <row r="41" spans="2:32" s="72" customFormat="1" ht="30" customHeight="1" x14ac:dyDescent="0.25">
      <c r="B41" s="71"/>
      <c r="C41" s="72" t="s">
        <v>39</v>
      </c>
      <c r="D41" s="72" t="s">
        <v>140</v>
      </c>
      <c r="E41" s="72" t="s">
        <v>274</v>
      </c>
      <c r="F41" s="72" t="s">
        <v>316</v>
      </c>
      <c r="G41" s="73" t="s">
        <v>424</v>
      </c>
      <c r="H41" s="74">
        <v>-73.246111111111006</v>
      </c>
      <c r="I41" s="74">
        <v>8.5411111111110003</v>
      </c>
      <c r="J41" s="72">
        <v>360</v>
      </c>
      <c r="K41" s="75"/>
      <c r="L41" s="75"/>
      <c r="M41" s="75"/>
      <c r="N41" s="76" t="s">
        <v>498</v>
      </c>
      <c r="O41" s="76"/>
      <c r="P41" s="76"/>
      <c r="Q41" s="76"/>
      <c r="R41" s="76" t="s">
        <v>498</v>
      </c>
      <c r="S41" s="76"/>
      <c r="T41" s="76"/>
      <c r="U41" s="76"/>
      <c r="V41" s="76" t="s">
        <v>498</v>
      </c>
      <c r="W41" s="76"/>
      <c r="X41" s="76"/>
      <c r="Y41" s="76"/>
      <c r="Z41" s="76" t="s">
        <v>498</v>
      </c>
      <c r="AA41" s="76">
        <v>0.81</v>
      </c>
      <c r="AB41" s="76">
        <v>0.5</v>
      </c>
      <c r="AC41" s="76">
        <v>1.4</v>
      </c>
      <c r="AD41" s="76">
        <v>1.2</v>
      </c>
      <c r="AE41" s="76">
        <v>0.5</v>
      </c>
      <c r="AF41" s="77"/>
    </row>
    <row r="42" spans="2:32" s="72" customFormat="1" ht="30" customHeight="1" x14ac:dyDescent="0.25">
      <c r="B42" s="71"/>
      <c r="C42" s="72" t="s">
        <v>40</v>
      </c>
      <c r="D42" s="72" t="s">
        <v>141</v>
      </c>
      <c r="E42" s="72" t="s">
        <v>40</v>
      </c>
      <c r="F42" s="72" t="s">
        <v>317</v>
      </c>
      <c r="G42" s="73" t="s">
        <v>501</v>
      </c>
      <c r="H42" s="74">
        <v>-76.499722222222005</v>
      </c>
      <c r="I42" s="74">
        <v>3.1997222222219999</v>
      </c>
      <c r="J42" s="72">
        <v>964</v>
      </c>
      <c r="K42" s="75"/>
      <c r="L42" s="75"/>
      <c r="M42" s="75"/>
      <c r="N42" s="76" t="s">
        <v>498</v>
      </c>
      <c r="O42" s="76"/>
      <c r="P42" s="76"/>
      <c r="Q42" s="76"/>
      <c r="R42" s="76" t="s">
        <v>498</v>
      </c>
      <c r="S42" s="76">
        <v>0.33</v>
      </c>
      <c r="T42" s="76">
        <v>0.3</v>
      </c>
      <c r="U42" s="76">
        <v>6.0000000000000001E-3</v>
      </c>
      <c r="V42" s="76">
        <f t="shared" si="1"/>
        <v>0.63600000000000001</v>
      </c>
      <c r="W42" s="76"/>
      <c r="X42" s="76"/>
      <c r="Y42" s="76"/>
      <c r="Z42" s="76" t="s">
        <v>498</v>
      </c>
      <c r="AA42" s="76">
        <v>0.54666666666666675</v>
      </c>
      <c r="AB42" s="76">
        <v>0.5</v>
      </c>
      <c r="AC42" s="76">
        <v>0.66</v>
      </c>
      <c r="AD42" s="76">
        <v>0.5</v>
      </c>
      <c r="AE42" s="76">
        <v>0.72</v>
      </c>
      <c r="AF42" s="77"/>
    </row>
    <row r="43" spans="2:32" s="72" customFormat="1" ht="30" customHeight="1" x14ac:dyDescent="0.25">
      <c r="B43" s="71"/>
      <c r="C43" s="72" t="s">
        <v>40</v>
      </c>
      <c r="D43" s="72" t="s">
        <v>142</v>
      </c>
      <c r="E43" s="72" t="s">
        <v>284</v>
      </c>
      <c r="F43" s="72" t="s">
        <v>284</v>
      </c>
      <c r="G43" s="73" t="s">
        <v>425</v>
      </c>
      <c r="H43" s="74">
        <v>-75.819249999999997</v>
      </c>
      <c r="I43" s="74">
        <v>6.4179722222219997</v>
      </c>
      <c r="J43" s="72">
        <v>488</v>
      </c>
      <c r="K43" s="75">
        <v>1.4000000000000001</v>
      </c>
      <c r="L43" s="75">
        <v>7.3000000000000009E-2</v>
      </c>
      <c r="M43" s="75">
        <v>8.6E-3</v>
      </c>
      <c r="N43" s="76">
        <f t="shared" si="3"/>
        <v>1.4816</v>
      </c>
      <c r="O43" s="76">
        <v>1.22</v>
      </c>
      <c r="P43" s="76">
        <v>0.3</v>
      </c>
      <c r="Q43" s="76">
        <v>1.5166666666666667E-2</v>
      </c>
      <c r="R43" s="76">
        <f t="shared" si="0"/>
        <v>1.5351666666666668</v>
      </c>
      <c r="S43" s="76">
        <v>1.2250000000000001</v>
      </c>
      <c r="T43" s="76">
        <v>0.32</v>
      </c>
      <c r="U43" s="76">
        <v>1.3550000000000003E-2</v>
      </c>
      <c r="V43" s="76">
        <f t="shared" si="1"/>
        <v>1.5585500000000001</v>
      </c>
      <c r="W43" s="76">
        <v>1.4575</v>
      </c>
      <c r="X43" s="76">
        <v>0.3</v>
      </c>
      <c r="Y43" s="76">
        <v>4.2650000000000007E-2</v>
      </c>
      <c r="Z43" s="76">
        <f t="shared" si="2"/>
        <v>1.8001500000000001</v>
      </c>
      <c r="AA43" s="76">
        <v>2.1033333333333335</v>
      </c>
      <c r="AB43" s="76">
        <v>0.5</v>
      </c>
      <c r="AC43" s="76">
        <v>0.62</v>
      </c>
      <c r="AD43" s="76">
        <v>0.5</v>
      </c>
      <c r="AE43" s="76" t="s">
        <v>498</v>
      </c>
      <c r="AF43" s="77"/>
    </row>
    <row r="44" spans="2:32" s="72" customFormat="1" ht="30" customHeight="1" x14ac:dyDescent="0.25">
      <c r="B44" s="71"/>
      <c r="C44" s="72" t="s">
        <v>40</v>
      </c>
      <c r="D44" s="72" t="s">
        <v>143</v>
      </c>
      <c r="E44" s="72" t="s">
        <v>284</v>
      </c>
      <c r="F44" s="72" t="s">
        <v>318</v>
      </c>
      <c r="G44" s="73" t="s">
        <v>502</v>
      </c>
      <c r="H44" s="74">
        <v>-75.195833333332999</v>
      </c>
      <c r="I44" s="74">
        <v>7.9622222222219996</v>
      </c>
      <c r="J44" s="72">
        <v>500</v>
      </c>
      <c r="K44" s="75"/>
      <c r="L44" s="75"/>
      <c r="M44" s="75"/>
      <c r="N44" s="76" t="s">
        <v>498</v>
      </c>
      <c r="O44" s="76"/>
      <c r="P44" s="76"/>
      <c r="Q44" s="76"/>
      <c r="R44" s="76" t="s">
        <v>498</v>
      </c>
      <c r="S44" s="76"/>
      <c r="T44" s="76"/>
      <c r="U44" s="76">
        <v>6.0000000000000001E-3</v>
      </c>
      <c r="V44" s="76">
        <f t="shared" si="1"/>
        <v>6.0000000000000001E-3</v>
      </c>
      <c r="W44" s="76"/>
      <c r="X44" s="76"/>
      <c r="Y44" s="76"/>
      <c r="Z44" s="76" t="s">
        <v>498</v>
      </c>
      <c r="AA44" s="76">
        <v>1.1166666666666667</v>
      </c>
      <c r="AB44" s="76">
        <v>0.75</v>
      </c>
      <c r="AC44" s="76">
        <v>0.97</v>
      </c>
      <c r="AD44" s="76">
        <v>2.9</v>
      </c>
      <c r="AE44" s="76">
        <v>1</v>
      </c>
      <c r="AF44" s="77"/>
    </row>
    <row r="45" spans="2:32" s="72" customFormat="1" ht="30" customHeight="1" x14ac:dyDescent="0.25">
      <c r="B45" s="71"/>
      <c r="C45" s="72" t="s">
        <v>40</v>
      </c>
      <c r="D45" s="72" t="s">
        <v>144</v>
      </c>
      <c r="E45" s="72" t="s">
        <v>275</v>
      </c>
      <c r="F45" s="72" t="s">
        <v>319</v>
      </c>
      <c r="G45" s="73" t="s">
        <v>426</v>
      </c>
      <c r="H45" s="74">
        <v>-75.663888888889005</v>
      </c>
      <c r="I45" s="74">
        <v>5.2705555555560002</v>
      </c>
      <c r="J45" s="72">
        <v>759</v>
      </c>
      <c r="K45" s="75">
        <v>1.42</v>
      </c>
      <c r="L45" s="75">
        <v>7.4999999999999997E-2</v>
      </c>
      <c r="M45" s="75">
        <v>4.505E-2</v>
      </c>
      <c r="N45" s="76">
        <f t="shared" si="3"/>
        <v>1.5400499999999999</v>
      </c>
      <c r="O45" s="76">
        <v>1.07</v>
      </c>
      <c r="P45" s="76">
        <v>0.186</v>
      </c>
      <c r="Q45" s="76">
        <v>5.1500000000000004E-2</v>
      </c>
      <c r="R45" s="76">
        <f t="shared" si="0"/>
        <v>1.3075000000000001</v>
      </c>
      <c r="S45" s="76">
        <v>1</v>
      </c>
      <c r="T45" s="76">
        <v>0.3</v>
      </c>
      <c r="U45" s="76">
        <v>4.5249999999999999E-2</v>
      </c>
      <c r="V45" s="76">
        <f t="shared" si="1"/>
        <v>1.3452500000000001</v>
      </c>
      <c r="W45" s="76">
        <v>1.1299999999999999</v>
      </c>
      <c r="X45" s="76">
        <v>0.3</v>
      </c>
      <c r="Y45" s="76">
        <v>3.1E-2</v>
      </c>
      <c r="Z45" s="76">
        <f t="shared" si="2"/>
        <v>1.4609999999999999</v>
      </c>
      <c r="AA45" s="76">
        <v>2.5966666666666667</v>
      </c>
      <c r="AB45" s="76">
        <v>0.83</v>
      </c>
      <c r="AC45" s="76">
        <v>0.5</v>
      </c>
      <c r="AD45" s="76">
        <v>0.65500000000000003</v>
      </c>
      <c r="AE45" s="76">
        <v>0.8666666666666667</v>
      </c>
      <c r="AF45" s="77"/>
    </row>
    <row r="46" spans="2:32" s="72" customFormat="1" ht="30" customHeight="1" x14ac:dyDescent="0.25">
      <c r="B46" s="71"/>
      <c r="C46" s="72" t="s">
        <v>40</v>
      </c>
      <c r="D46" s="72" t="s">
        <v>145</v>
      </c>
      <c r="E46" s="72" t="s">
        <v>285</v>
      </c>
      <c r="F46" s="72" t="s">
        <v>320</v>
      </c>
      <c r="G46" s="73" t="s">
        <v>503</v>
      </c>
      <c r="H46" s="74">
        <v>-76.466666666666995</v>
      </c>
      <c r="I46" s="74">
        <v>3.45</v>
      </c>
      <c r="J46" s="72">
        <v>948</v>
      </c>
      <c r="K46" s="75">
        <v>0.47250000000000003</v>
      </c>
      <c r="L46" s="75">
        <v>0.20750000000000002</v>
      </c>
      <c r="M46" s="75">
        <v>1.2E-2</v>
      </c>
      <c r="N46" s="76">
        <f t="shared" si="3"/>
        <v>0.69200000000000006</v>
      </c>
      <c r="O46" s="76">
        <v>0.68</v>
      </c>
      <c r="P46" s="76">
        <v>0.56999999999999995</v>
      </c>
      <c r="Q46" s="76">
        <v>1.7833333333333336E-2</v>
      </c>
      <c r="R46" s="76">
        <f t="shared" si="0"/>
        <v>1.2678333333333334</v>
      </c>
      <c r="S46" s="76">
        <v>0.71500000000000008</v>
      </c>
      <c r="T46" s="76">
        <v>2.0260000000000007</v>
      </c>
      <c r="U46" s="76">
        <v>3.517E-2</v>
      </c>
      <c r="V46" s="76">
        <f t="shared" si="1"/>
        <v>2.7761700000000005</v>
      </c>
      <c r="W46" s="76">
        <v>3.2516666666666669</v>
      </c>
      <c r="X46" s="76">
        <v>0.37333333333333335</v>
      </c>
      <c r="Y46" s="76">
        <v>7.5166666666666654E-3</v>
      </c>
      <c r="Z46" s="76">
        <f t="shared" si="2"/>
        <v>3.6325166666666671</v>
      </c>
      <c r="AA46" s="76">
        <v>1.0483333333333333</v>
      </c>
      <c r="AB46" s="76">
        <v>0.85</v>
      </c>
      <c r="AC46" s="76">
        <v>1.1499999999999999</v>
      </c>
      <c r="AD46" s="76">
        <v>0.76666666666666661</v>
      </c>
      <c r="AE46" s="76">
        <v>0.87</v>
      </c>
      <c r="AF46" s="77"/>
    </row>
    <row r="47" spans="2:32" s="72" customFormat="1" ht="30" customHeight="1" x14ac:dyDescent="0.25">
      <c r="B47" s="71"/>
      <c r="C47" s="72" t="s">
        <v>40</v>
      </c>
      <c r="D47" s="72" t="s">
        <v>146</v>
      </c>
      <c r="E47" s="72" t="s">
        <v>40</v>
      </c>
      <c r="F47" s="72" t="s">
        <v>321</v>
      </c>
      <c r="G47" s="73" t="s">
        <v>428</v>
      </c>
      <c r="H47" s="74">
        <v>-76.644333333332995</v>
      </c>
      <c r="I47" s="74">
        <v>2.4675555555559998</v>
      </c>
      <c r="J47" s="72">
        <v>1674</v>
      </c>
      <c r="K47" s="75">
        <v>0.35</v>
      </c>
      <c r="L47" s="75">
        <v>1.33</v>
      </c>
      <c r="M47" s="75">
        <v>9.0000000000000011E-3</v>
      </c>
      <c r="N47" s="76">
        <f t="shared" si="3"/>
        <v>1.6890000000000001</v>
      </c>
      <c r="O47" s="76">
        <v>0.32499999999999996</v>
      </c>
      <c r="P47" s="76">
        <v>0.55499999999999994</v>
      </c>
      <c r="Q47" s="76">
        <v>1.49E-2</v>
      </c>
      <c r="R47" s="76">
        <f t="shared" si="0"/>
        <v>0.89489999999999992</v>
      </c>
      <c r="S47" s="76">
        <v>0.39</v>
      </c>
      <c r="T47" s="76">
        <v>1.1960000000000002</v>
      </c>
      <c r="U47" s="76">
        <v>2.2239999999999999E-2</v>
      </c>
      <c r="V47" s="76">
        <f t="shared" si="1"/>
        <v>1.6082400000000003</v>
      </c>
      <c r="W47" s="76">
        <v>0.38750000000000001</v>
      </c>
      <c r="X47" s="76">
        <v>0.35000000000000003</v>
      </c>
      <c r="Y47" s="76">
        <v>6.9500000000000004E-3</v>
      </c>
      <c r="Z47" s="76">
        <f t="shared" si="2"/>
        <v>0.74445000000000006</v>
      </c>
      <c r="AA47" s="76">
        <v>1.9666666666666668</v>
      </c>
      <c r="AB47" s="76">
        <v>2.1829999999999998</v>
      </c>
      <c r="AC47" s="76">
        <v>1.25</v>
      </c>
      <c r="AD47" s="76">
        <v>1.02</v>
      </c>
      <c r="AE47" s="76">
        <v>2.5333333333333337</v>
      </c>
      <c r="AF47" s="77"/>
    </row>
    <row r="48" spans="2:32" s="72" customFormat="1" ht="30" customHeight="1" x14ac:dyDescent="0.25">
      <c r="B48" s="71"/>
      <c r="C48" s="72" t="s">
        <v>40</v>
      </c>
      <c r="D48" s="72" t="s">
        <v>147</v>
      </c>
      <c r="E48" s="72" t="s">
        <v>285</v>
      </c>
      <c r="F48" s="72" t="s">
        <v>322</v>
      </c>
      <c r="G48" s="73" t="s">
        <v>427</v>
      </c>
      <c r="H48" s="74">
        <v>-76.451944444443996</v>
      </c>
      <c r="I48" s="74">
        <v>3.6463888888890001</v>
      </c>
      <c r="J48" s="72">
        <v>980</v>
      </c>
      <c r="K48" s="75"/>
      <c r="L48" s="75"/>
      <c r="M48" s="75"/>
      <c r="N48" s="76" t="s">
        <v>498</v>
      </c>
      <c r="O48" s="76">
        <v>0.4</v>
      </c>
      <c r="P48" s="76">
        <v>0.89</v>
      </c>
      <c r="Q48" s="76">
        <v>1.4E-2</v>
      </c>
      <c r="R48" s="76">
        <f t="shared" si="0"/>
        <v>1.304</v>
      </c>
      <c r="S48" s="76">
        <v>0.42</v>
      </c>
      <c r="T48" s="76">
        <v>0.6166666666666667</v>
      </c>
      <c r="U48" s="76">
        <v>2.06E-2</v>
      </c>
      <c r="V48" s="76">
        <f t="shared" si="1"/>
        <v>1.0572666666666666</v>
      </c>
      <c r="W48" s="76">
        <v>0.84333333333333338</v>
      </c>
      <c r="X48" s="76">
        <v>0.4366666666666667</v>
      </c>
      <c r="Y48" s="76">
        <v>1.5233333333333335E-2</v>
      </c>
      <c r="Z48" s="76">
        <f t="shared" si="2"/>
        <v>1.2952333333333335</v>
      </c>
      <c r="AA48" s="76">
        <v>1.6166666666666665</v>
      </c>
      <c r="AB48" s="76">
        <v>1.05</v>
      </c>
      <c r="AC48" s="76">
        <v>2.1</v>
      </c>
      <c r="AD48" s="76">
        <v>2.7</v>
      </c>
      <c r="AE48" s="76">
        <v>1.47</v>
      </c>
      <c r="AF48" s="77"/>
    </row>
    <row r="49" spans="2:32" s="72" customFormat="1" ht="30" customHeight="1" x14ac:dyDescent="0.25">
      <c r="B49" s="71"/>
      <c r="C49" s="72" t="s">
        <v>40</v>
      </c>
      <c r="D49" s="72" t="s">
        <v>148</v>
      </c>
      <c r="E49" s="72" t="s">
        <v>279</v>
      </c>
      <c r="F49" s="72" t="s">
        <v>323</v>
      </c>
      <c r="G49" s="73" t="s">
        <v>418</v>
      </c>
      <c r="H49" s="74">
        <v>-74.563055555556005</v>
      </c>
      <c r="I49" s="74">
        <v>8.387777777778</v>
      </c>
      <c r="J49" s="72">
        <v>40</v>
      </c>
      <c r="K49" s="75"/>
      <c r="L49" s="75"/>
      <c r="M49" s="75"/>
      <c r="N49" s="76" t="s">
        <v>498</v>
      </c>
      <c r="O49" s="76"/>
      <c r="P49" s="76"/>
      <c r="Q49" s="76"/>
      <c r="R49" s="76" t="s">
        <v>498</v>
      </c>
      <c r="S49" s="76"/>
      <c r="T49" s="76"/>
      <c r="U49" s="76"/>
      <c r="V49" s="76" t="s">
        <v>498</v>
      </c>
      <c r="W49" s="76"/>
      <c r="X49" s="76"/>
      <c r="Y49" s="76"/>
      <c r="Z49" s="76" t="s">
        <v>498</v>
      </c>
      <c r="AA49" s="76">
        <v>1.08</v>
      </c>
      <c r="AB49" s="76">
        <v>0.65</v>
      </c>
      <c r="AC49" s="76">
        <v>1.05</v>
      </c>
      <c r="AD49" s="76">
        <v>0.5</v>
      </c>
      <c r="AE49" s="76">
        <v>1</v>
      </c>
      <c r="AF49" s="77"/>
    </row>
    <row r="50" spans="2:32" s="72" customFormat="1" ht="30" customHeight="1" x14ac:dyDescent="0.25">
      <c r="B50" s="71"/>
      <c r="C50" s="72" t="s">
        <v>40</v>
      </c>
      <c r="D50" s="72" t="s">
        <v>149</v>
      </c>
      <c r="E50" s="72" t="s">
        <v>285</v>
      </c>
      <c r="F50" s="72" t="s">
        <v>324</v>
      </c>
      <c r="G50" s="73" t="s">
        <v>504</v>
      </c>
      <c r="H50" s="74">
        <v>-76.033333333333005</v>
      </c>
      <c r="I50" s="74">
        <v>4.5166666666669997</v>
      </c>
      <c r="J50" s="72">
        <v>907</v>
      </c>
      <c r="K50" s="75">
        <v>0.68500000000000005</v>
      </c>
      <c r="L50" s="75">
        <v>6.0999999999999999E-2</v>
      </c>
      <c r="M50" s="75">
        <v>2.9000000000000001E-2</v>
      </c>
      <c r="N50" s="76">
        <f t="shared" si="3"/>
        <v>0.77500000000000002</v>
      </c>
      <c r="O50" s="76">
        <v>0.60000000000000009</v>
      </c>
      <c r="P50" s="76">
        <v>0.47000000000000003</v>
      </c>
      <c r="Q50" s="76">
        <v>4.1000000000000002E-2</v>
      </c>
      <c r="R50" s="76">
        <f t="shared" si="0"/>
        <v>1.111</v>
      </c>
      <c r="S50" s="76">
        <v>0.45500000000000007</v>
      </c>
      <c r="T50" s="76">
        <v>0.32999999999999996</v>
      </c>
      <c r="U50" s="76">
        <v>1.4499999999999999E-2</v>
      </c>
      <c r="V50" s="76">
        <f t="shared" si="1"/>
        <v>0.79949999999999999</v>
      </c>
      <c r="W50" s="76">
        <v>0.72666666666666668</v>
      </c>
      <c r="X50" s="76">
        <v>0.3</v>
      </c>
      <c r="Y50" s="76">
        <v>2.8000000000000001E-2</v>
      </c>
      <c r="Z50" s="76">
        <f t="shared" si="2"/>
        <v>1.0546666666666666</v>
      </c>
      <c r="AA50" s="76">
        <v>1</v>
      </c>
      <c r="AB50" s="76">
        <v>0.68</v>
      </c>
      <c r="AC50" s="76">
        <v>0.62</v>
      </c>
      <c r="AD50" s="76">
        <v>0.8</v>
      </c>
      <c r="AE50" s="76">
        <v>0.90500000000000003</v>
      </c>
      <c r="AF50" s="77"/>
    </row>
    <row r="51" spans="2:32" s="72" customFormat="1" ht="30" customHeight="1" x14ac:dyDescent="0.25">
      <c r="B51" s="71"/>
      <c r="C51" s="72" t="s">
        <v>40</v>
      </c>
      <c r="D51" s="72" t="s">
        <v>486</v>
      </c>
      <c r="E51" s="72" t="s">
        <v>286</v>
      </c>
      <c r="F51" s="72" t="s">
        <v>325</v>
      </c>
      <c r="G51" s="73" t="s">
        <v>505</v>
      </c>
      <c r="H51" s="74">
        <v>-75.881972222222004</v>
      </c>
      <c r="I51" s="74">
        <v>4.8928611111110003</v>
      </c>
      <c r="J51" s="72">
        <v>940</v>
      </c>
      <c r="K51" s="75">
        <v>0.84000000000000008</v>
      </c>
      <c r="L51" s="75">
        <v>0.16905000000000001</v>
      </c>
      <c r="M51" s="75">
        <v>2.75E-2</v>
      </c>
      <c r="N51" s="76">
        <f t="shared" si="3"/>
        <v>1.0365500000000001</v>
      </c>
      <c r="O51" s="76">
        <v>0.91500000000000004</v>
      </c>
      <c r="P51" s="76">
        <v>0.16999999999999998</v>
      </c>
      <c r="Q51" s="76">
        <v>3.15E-2</v>
      </c>
      <c r="R51" s="76">
        <f t="shared" si="0"/>
        <v>1.1165</v>
      </c>
      <c r="S51" s="76">
        <v>0.91500000000000004</v>
      </c>
      <c r="T51" s="76">
        <v>0.33</v>
      </c>
      <c r="U51" s="76">
        <v>3.6499999999999998E-2</v>
      </c>
      <c r="V51" s="76">
        <f t="shared" si="1"/>
        <v>1.2815000000000001</v>
      </c>
      <c r="W51" s="76">
        <v>0.89500000000000002</v>
      </c>
      <c r="X51" s="76">
        <v>0.3</v>
      </c>
      <c r="Y51" s="76">
        <v>2.8500000000000001E-2</v>
      </c>
      <c r="Z51" s="76">
        <f t="shared" si="2"/>
        <v>1.2235</v>
      </c>
      <c r="AA51" s="76">
        <v>0.7466666666666667</v>
      </c>
      <c r="AB51" s="76">
        <v>0.5</v>
      </c>
      <c r="AC51" s="76">
        <v>0.5</v>
      </c>
      <c r="AD51" s="76">
        <v>0.5</v>
      </c>
      <c r="AE51" s="76">
        <v>0.81666666666666676</v>
      </c>
      <c r="AF51" s="77"/>
    </row>
    <row r="52" spans="2:32" s="72" customFormat="1" ht="30" customHeight="1" x14ac:dyDescent="0.25">
      <c r="B52" s="71"/>
      <c r="C52" s="72" t="s">
        <v>41</v>
      </c>
      <c r="D52" s="72" t="s">
        <v>150</v>
      </c>
      <c r="E52" s="72" t="s">
        <v>277</v>
      </c>
      <c r="F52" s="72" t="s">
        <v>80</v>
      </c>
      <c r="G52" s="73" t="s">
        <v>430</v>
      </c>
      <c r="H52" s="74">
        <v>-75.149555555556006</v>
      </c>
      <c r="I52" s="74">
        <v>2.920666666667</v>
      </c>
      <c r="J52" s="72">
        <v>650</v>
      </c>
      <c r="K52" s="75">
        <v>0.11</v>
      </c>
      <c r="L52" s="75">
        <v>6.0999999999999999E-2</v>
      </c>
      <c r="M52" s="75">
        <v>6.0000000000000001E-3</v>
      </c>
      <c r="N52" s="76">
        <f t="shared" si="3"/>
        <v>0.17699999999999999</v>
      </c>
      <c r="O52" s="76">
        <v>0.125</v>
      </c>
      <c r="P52" s="76">
        <v>0.16999999999999998</v>
      </c>
      <c r="Q52" s="76">
        <v>6.0000000000000001E-3</v>
      </c>
      <c r="R52" s="76">
        <f t="shared" si="0"/>
        <v>0.30099999999999999</v>
      </c>
      <c r="S52" s="76">
        <v>4.1000000000000002E-2</v>
      </c>
      <c r="T52" s="76">
        <v>0.3</v>
      </c>
      <c r="U52" s="76">
        <v>6.000000000000001E-3</v>
      </c>
      <c r="V52" s="76">
        <f t="shared" si="1"/>
        <v>0.34699999999999998</v>
      </c>
      <c r="W52" s="76">
        <v>0.10000000000000002</v>
      </c>
      <c r="X52" s="76">
        <v>0.3</v>
      </c>
      <c r="Y52" s="76">
        <v>6.000000000000001E-3</v>
      </c>
      <c r="Z52" s="76">
        <f t="shared" si="2"/>
        <v>0.40600000000000003</v>
      </c>
      <c r="AA52" s="76">
        <v>0.66666666666666663</v>
      </c>
      <c r="AB52" s="76">
        <v>0.5</v>
      </c>
      <c r="AC52" s="76">
        <v>0.5</v>
      </c>
      <c r="AD52" s="76">
        <v>0.52999999999999992</v>
      </c>
      <c r="AE52" s="76">
        <v>0.56999999999999995</v>
      </c>
      <c r="AF52" s="77"/>
    </row>
    <row r="53" spans="2:32" s="72" customFormat="1" ht="30" customHeight="1" x14ac:dyDescent="0.25">
      <c r="B53" s="71"/>
      <c r="C53" s="72" t="s">
        <v>42</v>
      </c>
      <c r="D53" s="72" t="s">
        <v>151</v>
      </c>
      <c r="E53" s="72" t="s">
        <v>282</v>
      </c>
      <c r="F53" s="72" t="s">
        <v>326</v>
      </c>
      <c r="G53" s="73" t="s">
        <v>431</v>
      </c>
      <c r="H53" s="74">
        <v>-73.065277777777993</v>
      </c>
      <c r="I53" s="74">
        <v>10.827222222222</v>
      </c>
      <c r="J53" s="72">
        <v>275</v>
      </c>
      <c r="K53" s="75"/>
      <c r="L53" s="75"/>
      <c r="M53" s="75"/>
      <c r="N53" s="76" t="s">
        <v>498</v>
      </c>
      <c r="O53" s="76"/>
      <c r="P53" s="76"/>
      <c r="Q53" s="76"/>
      <c r="R53" s="76" t="s">
        <v>498</v>
      </c>
      <c r="S53" s="76"/>
      <c r="T53" s="76"/>
      <c r="U53" s="76"/>
      <c r="V53" s="76" t="s">
        <v>498</v>
      </c>
      <c r="W53" s="76"/>
      <c r="X53" s="76"/>
      <c r="Y53" s="76"/>
      <c r="Z53" s="76" t="s">
        <v>498</v>
      </c>
      <c r="AA53" s="76">
        <v>0.80500000000000005</v>
      </c>
      <c r="AB53" s="76">
        <v>0.95</v>
      </c>
      <c r="AC53" s="76">
        <v>0.5</v>
      </c>
      <c r="AD53" s="76">
        <v>0.5</v>
      </c>
      <c r="AE53" s="76" t="s">
        <v>498</v>
      </c>
      <c r="AF53" s="77"/>
    </row>
    <row r="54" spans="2:32" s="72" customFormat="1" ht="30" customHeight="1" x14ac:dyDescent="0.25">
      <c r="B54" s="71"/>
      <c r="C54" s="72" t="s">
        <v>42</v>
      </c>
      <c r="D54" s="72" t="s">
        <v>152</v>
      </c>
      <c r="E54" s="72" t="s">
        <v>42</v>
      </c>
      <c r="F54" s="72" t="s">
        <v>327</v>
      </c>
      <c r="G54" s="73" t="s">
        <v>432</v>
      </c>
      <c r="H54" s="74">
        <v>-73.646388888889007</v>
      </c>
      <c r="I54" s="74">
        <v>9.6485277777779999</v>
      </c>
      <c r="J54" s="72">
        <v>45</v>
      </c>
      <c r="K54" s="75">
        <v>0.27950000000000003</v>
      </c>
      <c r="L54" s="75">
        <v>0.09</v>
      </c>
      <c r="M54" s="75">
        <v>1.8499999999999999E-2</v>
      </c>
      <c r="N54" s="76">
        <f t="shared" si="3"/>
        <v>0.38800000000000007</v>
      </c>
      <c r="O54" s="76"/>
      <c r="P54" s="76"/>
      <c r="Q54" s="76"/>
      <c r="R54" s="76" t="s">
        <v>498</v>
      </c>
      <c r="S54" s="76">
        <v>0.52</v>
      </c>
      <c r="T54" s="76">
        <v>0.3</v>
      </c>
      <c r="U54" s="76">
        <v>9.9500000000000005E-2</v>
      </c>
      <c r="V54" s="76">
        <f t="shared" si="1"/>
        <v>0.9195000000000001</v>
      </c>
      <c r="W54" s="76">
        <v>0.5</v>
      </c>
      <c r="X54" s="76">
        <v>0.3</v>
      </c>
      <c r="Y54" s="76">
        <v>3.9E-2</v>
      </c>
      <c r="Z54" s="76">
        <f t="shared" si="2"/>
        <v>0.83900000000000008</v>
      </c>
      <c r="AA54" s="76">
        <v>1.1400000000000001</v>
      </c>
      <c r="AB54" s="76">
        <v>1.7</v>
      </c>
      <c r="AC54" s="76">
        <v>1.1499999999999999</v>
      </c>
      <c r="AD54" s="76" t="s">
        <v>498</v>
      </c>
      <c r="AE54" s="76" t="s">
        <v>498</v>
      </c>
      <c r="AF54" s="77"/>
    </row>
    <row r="55" spans="2:32" s="72" customFormat="1" ht="30" customHeight="1" x14ac:dyDescent="0.25">
      <c r="B55" s="71"/>
      <c r="C55" s="72" t="s">
        <v>42</v>
      </c>
      <c r="D55" s="72" t="s">
        <v>153</v>
      </c>
      <c r="E55" s="72" t="s">
        <v>42</v>
      </c>
      <c r="F55" s="72" t="s">
        <v>328</v>
      </c>
      <c r="G55" s="73" t="s">
        <v>432</v>
      </c>
      <c r="H55" s="74">
        <v>-73.236055555556007</v>
      </c>
      <c r="I55" s="74">
        <v>10.386166666667</v>
      </c>
      <c r="J55" s="72">
        <v>113</v>
      </c>
      <c r="K55" s="75">
        <v>0.35000000000000003</v>
      </c>
      <c r="L55" s="75">
        <v>0.315</v>
      </c>
      <c r="M55" s="75">
        <v>1.4000000000000002E-2</v>
      </c>
      <c r="N55" s="76">
        <f t="shared" si="3"/>
        <v>0.67900000000000005</v>
      </c>
      <c r="O55" s="76"/>
      <c r="P55" s="76"/>
      <c r="Q55" s="76"/>
      <c r="R55" s="76" t="s">
        <v>498</v>
      </c>
      <c r="S55" s="76">
        <v>0.30000000000000004</v>
      </c>
      <c r="T55" s="76">
        <v>0.76666666666666661</v>
      </c>
      <c r="U55" s="76">
        <v>3.7466666666666669E-2</v>
      </c>
      <c r="V55" s="76">
        <f t="shared" si="1"/>
        <v>1.1041333333333334</v>
      </c>
      <c r="W55" s="76">
        <v>0.22775000000000001</v>
      </c>
      <c r="X55" s="76">
        <v>1.9025000000000001</v>
      </c>
      <c r="Y55" s="76">
        <v>0.23485</v>
      </c>
      <c r="Z55" s="76">
        <f t="shared" si="2"/>
        <v>2.3651</v>
      </c>
      <c r="AA55" s="76">
        <v>1.9666666666666666</v>
      </c>
      <c r="AB55" s="76">
        <v>3.03</v>
      </c>
      <c r="AC55" s="76">
        <v>4.4000000000000004</v>
      </c>
      <c r="AD55" s="76">
        <v>0.84</v>
      </c>
      <c r="AE55" s="76" t="s">
        <v>498</v>
      </c>
      <c r="AF55" s="77"/>
    </row>
    <row r="56" spans="2:32" s="72" customFormat="1" ht="30" customHeight="1" x14ac:dyDescent="0.25">
      <c r="B56" s="71"/>
      <c r="C56" s="72" t="s">
        <v>43</v>
      </c>
      <c r="D56" s="72" t="s">
        <v>154</v>
      </c>
      <c r="E56" s="72" t="s">
        <v>281</v>
      </c>
      <c r="F56" s="72" t="s">
        <v>329</v>
      </c>
      <c r="G56" s="73" t="s">
        <v>433</v>
      </c>
      <c r="H56" s="74">
        <v>-73.096666666667005</v>
      </c>
      <c r="I56" s="74">
        <v>6.7341666666669999</v>
      </c>
      <c r="J56" s="72">
        <v>480</v>
      </c>
      <c r="K56" s="75">
        <v>0.36</v>
      </c>
      <c r="L56" s="75">
        <v>0.04</v>
      </c>
      <c r="M56" s="75">
        <v>6.0000000000000001E-3</v>
      </c>
      <c r="N56" s="76">
        <f t="shared" si="3"/>
        <v>0.40599999999999997</v>
      </c>
      <c r="O56" s="76">
        <v>0.95000000000000007</v>
      </c>
      <c r="P56" s="76">
        <v>0.3</v>
      </c>
      <c r="Q56" s="76">
        <v>6.9000000000000008E-3</v>
      </c>
      <c r="R56" s="76">
        <f t="shared" si="0"/>
        <v>1.2568999999999999</v>
      </c>
      <c r="S56" s="76">
        <v>0.51</v>
      </c>
      <c r="T56" s="76">
        <v>0.3</v>
      </c>
      <c r="U56" s="76">
        <v>2.8666666666666663E-2</v>
      </c>
      <c r="V56" s="76">
        <f t="shared" si="1"/>
        <v>0.83866666666666667</v>
      </c>
      <c r="W56" s="76">
        <v>1.1475</v>
      </c>
      <c r="X56" s="76">
        <v>0.3</v>
      </c>
      <c r="Y56" s="76">
        <v>9.0000000000000011E-3</v>
      </c>
      <c r="Z56" s="76">
        <f t="shared" si="2"/>
        <v>1.4564999999999999</v>
      </c>
      <c r="AA56" s="76">
        <v>1.1666666666666667</v>
      </c>
      <c r="AB56" s="76">
        <v>0.5</v>
      </c>
      <c r="AC56" s="76">
        <v>1.45</v>
      </c>
      <c r="AD56" s="76">
        <v>0.57000000000000006</v>
      </c>
      <c r="AE56" s="76" t="s">
        <v>498</v>
      </c>
      <c r="AF56" s="77"/>
    </row>
    <row r="57" spans="2:32" s="72" customFormat="1" ht="30" customHeight="1" x14ac:dyDescent="0.25">
      <c r="B57" s="71"/>
      <c r="C57" s="72" t="s">
        <v>43</v>
      </c>
      <c r="D57" s="72" t="s">
        <v>155</v>
      </c>
      <c r="E57" s="72" t="s">
        <v>287</v>
      </c>
      <c r="F57" s="72" t="s">
        <v>330</v>
      </c>
      <c r="G57" s="73" t="s">
        <v>433</v>
      </c>
      <c r="H57" s="74">
        <v>-72.879805555556004</v>
      </c>
      <c r="I57" s="74">
        <v>5.5578055555560004</v>
      </c>
      <c r="J57" s="72">
        <v>2200</v>
      </c>
      <c r="K57" s="75">
        <v>0.85333333333333339</v>
      </c>
      <c r="L57" s="75">
        <v>0.18000000000000002</v>
      </c>
      <c r="M57" s="75">
        <v>7.2666666666666671E-2</v>
      </c>
      <c r="N57" s="76">
        <f t="shared" si="3"/>
        <v>1.1060000000000001</v>
      </c>
      <c r="O57" s="76">
        <v>0.56000000000000005</v>
      </c>
      <c r="P57" s="76">
        <v>0.42250000000000004</v>
      </c>
      <c r="Q57" s="76">
        <v>7.1750000000000008E-2</v>
      </c>
      <c r="R57" s="76">
        <f t="shared" si="0"/>
        <v>1.0542500000000001</v>
      </c>
      <c r="S57" s="76">
        <v>1</v>
      </c>
      <c r="T57" s="76">
        <v>0.47250000000000003</v>
      </c>
      <c r="U57" s="76">
        <v>0.09</v>
      </c>
      <c r="V57" s="76">
        <f t="shared" si="1"/>
        <v>1.5625000000000002</v>
      </c>
      <c r="W57" s="76">
        <v>1.5025000000000002</v>
      </c>
      <c r="X57" s="76">
        <v>0.67499999999999993</v>
      </c>
      <c r="Y57" s="76">
        <v>8.7000000000000008E-2</v>
      </c>
      <c r="Z57" s="76">
        <f t="shared" si="2"/>
        <v>2.2645000000000004</v>
      </c>
      <c r="AA57" s="76">
        <v>2.0500000000000003</v>
      </c>
      <c r="AB57" s="76">
        <v>0.81</v>
      </c>
      <c r="AC57" s="76">
        <v>2.2000000000000002</v>
      </c>
      <c r="AD57" s="76">
        <v>2.4000000000000004</v>
      </c>
      <c r="AE57" s="76">
        <v>4.8166666666666664</v>
      </c>
      <c r="AF57" s="77"/>
    </row>
    <row r="58" spans="2:32" s="72" customFormat="1" ht="30" customHeight="1" x14ac:dyDescent="0.25">
      <c r="B58" s="71"/>
      <c r="C58" s="72" t="s">
        <v>43</v>
      </c>
      <c r="D58" s="72" t="s">
        <v>156</v>
      </c>
      <c r="E58" s="72" t="s">
        <v>287</v>
      </c>
      <c r="F58" s="72" t="s">
        <v>331</v>
      </c>
      <c r="G58" s="73" t="s">
        <v>433</v>
      </c>
      <c r="H58" s="74">
        <v>-72.716666666666995</v>
      </c>
      <c r="I58" s="74">
        <v>6.3833333333329998</v>
      </c>
      <c r="J58" s="72">
        <v>1050</v>
      </c>
      <c r="K58" s="75"/>
      <c r="L58" s="75"/>
      <c r="M58" s="75"/>
      <c r="N58" s="76" t="s">
        <v>498</v>
      </c>
      <c r="O58" s="76">
        <v>0.57000000000000006</v>
      </c>
      <c r="P58" s="76">
        <v>0.3</v>
      </c>
      <c r="Q58" s="76">
        <v>6.0000000000000001E-3</v>
      </c>
      <c r="R58" s="76">
        <f t="shared" si="0"/>
        <v>0.87600000000000011</v>
      </c>
      <c r="S58" s="76">
        <v>0.96750000000000014</v>
      </c>
      <c r="T58" s="76">
        <v>0.3</v>
      </c>
      <c r="U58" s="76">
        <v>1.9500000000000003E-2</v>
      </c>
      <c r="V58" s="76">
        <f t="shared" si="1"/>
        <v>1.2870000000000001</v>
      </c>
      <c r="W58" s="76">
        <v>1.0733333333333335</v>
      </c>
      <c r="X58" s="76">
        <v>0.3</v>
      </c>
      <c r="Y58" s="76">
        <v>2.4133333333333336E-2</v>
      </c>
      <c r="Z58" s="76">
        <f t="shared" si="2"/>
        <v>1.3974666666666669</v>
      </c>
      <c r="AA58" s="76">
        <v>1.3875</v>
      </c>
      <c r="AB58" s="76">
        <v>4.7699999999999996</v>
      </c>
      <c r="AC58" s="76">
        <v>2.25</v>
      </c>
      <c r="AD58" s="76">
        <v>0.53500000000000003</v>
      </c>
      <c r="AE58" s="76">
        <v>4.3666666666666663</v>
      </c>
      <c r="AF58" s="77"/>
    </row>
    <row r="59" spans="2:32" s="72" customFormat="1" ht="30" customHeight="1" x14ac:dyDescent="0.25">
      <c r="B59" s="71"/>
      <c r="C59" s="72" t="s">
        <v>43</v>
      </c>
      <c r="D59" s="72" t="s">
        <v>157</v>
      </c>
      <c r="E59" s="72" t="s">
        <v>287</v>
      </c>
      <c r="F59" s="72" t="s">
        <v>332</v>
      </c>
      <c r="G59" s="73" t="s">
        <v>433</v>
      </c>
      <c r="H59" s="74">
        <v>-72.906527777777995</v>
      </c>
      <c r="I59" s="74">
        <v>5.7598888888889999</v>
      </c>
      <c r="J59" s="72">
        <v>2503</v>
      </c>
      <c r="K59" s="75">
        <v>1.0249999999999999</v>
      </c>
      <c r="L59" s="75">
        <v>2.72</v>
      </c>
      <c r="M59" s="75">
        <v>4.1200000000000001E-2</v>
      </c>
      <c r="N59" s="76">
        <f t="shared" si="3"/>
        <v>3.7862</v>
      </c>
      <c r="O59" s="76">
        <v>0.69</v>
      </c>
      <c r="P59" s="76">
        <v>1.51</v>
      </c>
      <c r="Q59" s="76">
        <v>3.1E-2</v>
      </c>
      <c r="R59" s="76">
        <f t="shared" si="0"/>
        <v>2.2310000000000003</v>
      </c>
      <c r="S59" s="76">
        <v>1.5</v>
      </c>
      <c r="T59" s="76">
        <v>2.1350000000000002</v>
      </c>
      <c r="U59" s="76">
        <v>6.1499999999999999E-2</v>
      </c>
      <c r="V59" s="76">
        <f t="shared" si="1"/>
        <v>3.6965000000000003</v>
      </c>
      <c r="W59" s="76">
        <v>1.2333333333333334</v>
      </c>
      <c r="X59" s="76">
        <v>3.1</v>
      </c>
      <c r="Y59" s="76">
        <v>7.9000000000000001E-2</v>
      </c>
      <c r="Z59" s="76">
        <f t="shared" si="2"/>
        <v>4.4123333333333337</v>
      </c>
      <c r="AA59" s="76">
        <v>7.7</v>
      </c>
      <c r="AB59" s="76">
        <v>2.83</v>
      </c>
      <c r="AC59" s="76">
        <v>5.9</v>
      </c>
      <c r="AD59" s="76">
        <v>5.5</v>
      </c>
      <c r="AE59" s="76">
        <v>8.15</v>
      </c>
      <c r="AF59" s="77"/>
    </row>
    <row r="60" spans="2:32" s="72" customFormat="1" ht="30" customHeight="1" x14ac:dyDescent="0.25">
      <c r="B60" s="71"/>
      <c r="C60" s="72" t="s">
        <v>43</v>
      </c>
      <c r="D60" s="72" t="s">
        <v>158</v>
      </c>
      <c r="E60" s="72" t="s">
        <v>287</v>
      </c>
      <c r="F60" s="72" t="s">
        <v>333</v>
      </c>
      <c r="G60" s="73" t="s">
        <v>433</v>
      </c>
      <c r="H60" s="74">
        <v>-73.013583333333003</v>
      </c>
      <c r="I60" s="74">
        <v>5.807666666667</v>
      </c>
      <c r="J60" s="72">
        <v>2507</v>
      </c>
      <c r="K60" s="75">
        <v>1.0575000000000001</v>
      </c>
      <c r="L60" s="75">
        <v>0.189</v>
      </c>
      <c r="M60" s="75">
        <v>7.1562500000000001E-2</v>
      </c>
      <c r="N60" s="76">
        <f t="shared" si="3"/>
        <v>1.3180625000000001</v>
      </c>
      <c r="O60" s="76">
        <v>0.6875</v>
      </c>
      <c r="P60" s="76">
        <v>0.35125000000000001</v>
      </c>
      <c r="Q60" s="76">
        <v>2.4500000000000001E-2</v>
      </c>
      <c r="R60" s="76">
        <f t="shared" si="0"/>
        <v>1.06325</v>
      </c>
      <c r="S60" s="76">
        <v>1.6625000000000001</v>
      </c>
      <c r="T60" s="76">
        <v>0.47375000000000006</v>
      </c>
      <c r="U60" s="76">
        <v>6.5875000000000003E-2</v>
      </c>
      <c r="V60" s="76">
        <f t="shared" si="1"/>
        <v>2.2021250000000001</v>
      </c>
      <c r="W60" s="76">
        <v>1.6833333333333336</v>
      </c>
      <c r="X60" s="76">
        <v>0.37333333333333335</v>
      </c>
      <c r="Y60" s="76">
        <v>7.7499999999999999E-2</v>
      </c>
      <c r="Z60" s="76">
        <f t="shared" si="2"/>
        <v>2.1341666666666672</v>
      </c>
      <c r="AA60" s="76">
        <v>2.2800000000000002</v>
      </c>
      <c r="AB60" s="76">
        <v>1.2</v>
      </c>
      <c r="AC60" s="76">
        <v>1.8</v>
      </c>
      <c r="AD60" s="76">
        <v>3.0994444444444427</v>
      </c>
      <c r="AE60" s="76">
        <v>1.9249999999999998</v>
      </c>
      <c r="AF60" s="77"/>
    </row>
    <row r="61" spans="2:32" s="72" customFormat="1" ht="30" customHeight="1" x14ac:dyDescent="0.25">
      <c r="B61" s="71"/>
      <c r="C61" s="72" t="s">
        <v>44</v>
      </c>
      <c r="D61" s="72" t="s">
        <v>159</v>
      </c>
      <c r="E61" s="72" t="s">
        <v>275</v>
      </c>
      <c r="F61" s="72" t="s">
        <v>334</v>
      </c>
      <c r="G61" s="73" t="s">
        <v>435</v>
      </c>
      <c r="H61" s="74">
        <v>-75.671111111111003</v>
      </c>
      <c r="I61" s="74">
        <v>5.126666666667</v>
      </c>
      <c r="J61" s="72">
        <v>845</v>
      </c>
      <c r="K61" s="75">
        <v>1.5350000000000001</v>
      </c>
      <c r="L61" s="75">
        <v>6.3E-2</v>
      </c>
      <c r="M61" s="75">
        <v>0.1424</v>
      </c>
      <c r="N61" s="76">
        <f t="shared" si="3"/>
        <v>1.7404000000000002</v>
      </c>
      <c r="O61" s="76">
        <v>1.8</v>
      </c>
      <c r="P61" s="76">
        <v>0.79</v>
      </c>
      <c r="Q61" s="76">
        <v>0.26</v>
      </c>
      <c r="R61" s="76">
        <f t="shared" si="0"/>
        <v>2.8499999999999996</v>
      </c>
      <c r="S61" s="76">
        <v>1.5874999999999999</v>
      </c>
      <c r="T61" s="76">
        <v>0.47499999999999998</v>
      </c>
      <c r="U61" s="76">
        <v>0.10824999999999999</v>
      </c>
      <c r="V61" s="76">
        <f t="shared" si="1"/>
        <v>2.17075</v>
      </c>
      <c r="W61" s="76">
        <v>0.92500000000000004</v>
      </c>
      <c r="X61" s="76">
        <v>0.3</v>
      </c>
      <c r="Y61" s="76">
        <v>8.4499999999999992E-2</v>
      </c>
      <c r="Z61" s="76">
        <f t="shared" si="2"/>
        <v>1.3095000000000001</v>
      </c>
      <c r="AA61" s="76">
        <v>4.1166666666666663</v>
      </c>
      <c r="AB61" s="76">
        <v>2.13</v>
      </c>
      <c r="AC61" s="76">
        <v>1.23</v>
      </c>
      <c r="AD61" s="76">
        <v>4.6000000000000005</v>
      </c>
      <c r="AE61" s="76">
        <v>1.7666666666666666</v>
      </c>
      <c r="AF61" s="77"/>
    </row>
    <row r="62" spans="2:32" s="72" customFormat="1" ht="30" customHeight="1" x14ac:dyDescent="0.25">
      <c r="B62" s="71"/>
      <c r="C62" s="72" t="s">
        <v>45</v>
      </c>
      <c r="D62" s="72" t="s">
        <v>160</v>
      </c>
      <c r="E62" s="72" t="s">
        <v>287</v>
      </c>
      <c r="F62" s="72" t="s">
        <v>335</v>
      </c>
      <c r="G62" s="73" t="s">
        <v>433</v>
      </c>
      <c r="H62" s="74">
        <v>-73.266666666667007</v>
      </c>
      <c r="I62" s="74">
        <v>5.666666666667</v>
      </c>
      <c r="J62" s="72">
        <v>2603</v>
      </c>
      <c r="K62" s="75">
        <v>0.79666666666666652</v>
      </c>
      <c r="L62" s="75">
        <v>18.55</v>
      </c>
      <c r="M62" s="75">
        <v>7.6666666666666662E-3</v>
      </c>
      <c r="N62" s="76">
        <f t="shared" si="3"/>
        <v>19.354333333333333</v>
      </c>
      <c r="O62" s="76">
        <v>0.68333333333333346</v>
      </c>
      <c r="P62" s="76">
        <v>12.833333333333334</v>
      </c>
      <c r="Q62" s="76">
        <v>3.0666666666666672E-2</v>
      </c>
      <c r="R62" s="76">
        <f t="shared" si="0"/>
        <v>13.547333333333334</v>
      </c>
      <c r="S62" s="76">
        <v>0.61499999999999999</v>
      </c>
      <c r="T62" s="76">
        <v>24.6</v>
      </c>
      <c r="U62" s="76">
        <v>8.0499999999999999E-3</v>
      </c>
      <c r="V62" s="76">
        <f t="shared" si="1"/>
        <v>25.223050000000001</v>
      </c>
      <c r="W62" s="76">
        <v>0.55000000000000004</v>
      </c>
      <c r="X62" s="76">
        <v>22</v>
      </c>
      <c r="Y62" s="76">
        <v>6.2333333333333338E-3</v>
      </c>
      <c r="Z62" s="76">
        <f t="shared" si="2"/>
        <v>22.556233333333335</v>
      </c>
      <c r="AA62" s="76">
        <v>28.25</v>
      </c>
      <c r="AB62" s="76">
        <v>9.6999999999999993</v>
      </c>
      <c r="AC62" s="76">
        <v>7.65</v>
      </c>
      <c r="AD62" s="76">
        <v>24</v>
      </c>
      <c r="AE62" s="76">
        <v>31</v>
      </c>
      <c r="AF62" s="77"/>
    </row>
    <row r="63" spans="2:32" s="72" customFormat="1" ht="30" customHeight="1" x14ac:dyDescent="0.25">
      <c r="B63" s="71"/>
      <c r="C63" s="72" t="s">
        <v>46</v>
      </c>
      <c r="D63" s="72" t="s">
        <v>162</v>
      </c>
      <c r="E63" s="72" t="s">
        <v>288</v>
      </c>
      <c r="F63" s="72" t="s">
        <v>337</v>
      </c>
      <c r="G63" s="73" t="s">
        <v>436</v>
      </c>
      <c r="H63" s="74">
        <v>-75.090611111111002</v>
      </c>
      <c r="I63" s="74">
        <v>4.3011333333330004</v>
      </c>
      <c r="J63" s="72">
        <v>560</v>
      </c>
      <c r="K63" s="75">
        <v>0.42375000000000007</v>
      </c>
      <c r="L63" s="75">
        <v>4.8125000000000008E-2</v>
      </c>
      <c r="M63" s="75">
        <v>8.5749999999999993E-3</v>
      </c>
      <c r="N63" s="76">
        <f t="shared" si="3"/>
        <v>0.4804500000000001</v>
      </c>
      <c r="O63" s="76">
        <v>0.625</v>
      </c>
      <c r="P63" s="76">
        <v>0.21333333333333329</v>
      </c>
      <c r="Q63" s="76">
        <v>2.2083333333333333E-2</v>
      </c>
      <c r="R63" s="76">
        <f t="shared" si="0"/>
        <v>0.86041666666666661</v>
      </c>
      <c r="S63" s="76">
        <v>0.46875</v>
      </c>
      <c r="T63" s="76">
        <v>0.3</v>
      </c>
      <c r="U63" s="76">
        <v>1.52125E-2</v>
      </c>
      <c r="V63" s="76">
        <f t="shared" si="1"/>
        <v>0.78396250000000001</v>
      </c>
      <c r="W63" s="76">
        <v>1.0883333333333334</v>
      </c>
      <c r="X63" s="76">
        <v>0.3</v>
      </c>
      <c r="Y63" s="76">
        <v>2.8333333333333335E-2</v>
      </c>
      <c r="Z63" s="76">
        <f t="shared" si="2"/>
        <v>1.4166666666666667</v>
      </c>
      <c r="AA63" s="76">
        <v>2.0183333333333331</v>
      </c>
      <c r="AB63" s="76">
        <v>1.84</v>
      </c>
      <c r="AC63" s="76">
        <v>0.73</v>
      </c>
      <c r="AD63" s="76">
        <v>1.75</v>
      </c>
      <c r="AE63" s="76">
        <v>0.5</v>
      </c>
      <c r="AF63" s="77"/>
    </row>
    <row r="64" spans="2:32" s="72" customFormat="1" ht="30" customHeight="1" x14ac:dyDescent="0.25">
      <c r="B64" s="71"/>
      <c r="C64" s="72" t="s">
        <v>47</v>
      </c>
      <c r="D64" s="72" t="s">
        <v>488</v>
      </c>
      <c r="E64" s="72" t="s">
        <v>288</v>
      </c>
      <c r="F64" s="72" t="s">
        <v>337</v>
      </c>
      <c r="G64" s="73" t="s">
        <v>436</v>
      </c>
      <c r="H64" s="74">
        <v>-75.286055555556004</v>
      </c>
      <c r="I64" s="74">
        <v>4.4820555555560002</v>
      </c>
      <c r="J64" s="72">
        <v>1450</v>
      </c>
      <c r="K64" s="75"/>
      <c r="L64" s="75"/>
      <c r="M64" s="75"/>
      <c r="N64" s="76" t="s">
        <v>498</v>
      </c>
      <c r="O64" s="76"/>
      <c r="P64" s="76"/>
      <c r="Q64" s="76"/>
      <c r="R64" s="76" t="s">
        <v>498</v>
      </c>
      <c r="S64" s="76"/>
      <c r="T64" s="76"/>
      <c r="U64" s="76">
        <v>5.6000000000000001E-2</v>
      </c>
      <c r="V64" s="76">
        <f t="shared" si="1"/>
        <v>5.6000000000000001E-2</v>
      </c>
      <c r="W64" s="76"/>
      <c r="X64" s="76"/>
      <c r="Y64" s="76"/>
      <c r="Z64" s="76" t="s">
        <v>498</v>
      </c>
      <c r="AA64" s="76">
        <v>1.0666666666666667</v>
      </c>
      <c r="AB64" s="76">
        <v>0.63</v>
      </c>
      <c r="AC64" s="76">
        <v>0.75</v>
      </c>
      <c r="AD64" s="76">
        <v>0.5</v>
      </c>
      <c r="AE64" s="76" t="s">
        <v>498</v>
      </c>
      <c r="AF64" s="77"/>
    </row>
    <row r="65" spans="2:32" s="72" customFormat="1" ht="30" customHeight="1" x14ac:dyDescent="0.25">
      <c r="B65" s="71"/>
      <c r="C65" s="72" t="s">
        <v>47</v>
      </c>
      <c r="D65" s="72" t="s">
        <v>163</v>
      </c>
      <c r="E65" s="72" t="s">
        <v>288</v>
      </c>
      <c r="F65" s="72" t="s">
        <v>337</v>
      </c>
      <c r="G65" s="73" t="s">
        <v>436</v>
      </c>
      <c r="H65" s="74">
        <v>-75.239083333332999</v>
      </c>
      <c r="I65" s="74">
        <v>4.4361666666669999</v>
      </c>
      <c r="J65" s="72">
        <v>1220</v>
      </c>
      <c r="K65" s="75">
        <v>0.33</v>
      </c>
      <c r="L65" s="75">
        <v>9.6000000000000002E-2</v>
      </c>
      <c r="M65" s="75">
        <v>7.9333333333333339E-2</v>
      </c>
      <c r="N65" s="76">
        <f>SUM(K65:M65)</f>
        <v>0.50533333333333341</v>
      </c>
      <c r="O65" s="76">
        <v>0.36333333333333334</v>
      </c>
      <c r="P65" s="76">
        <v>0.23333333333333331</v>
      </c>
      <c r="Q65" s="76">
        <v>3.7999999999999999E-2</v>
      </c>
      <c r="R65" s="76">
        <f t="shared" si="0"/>
        <v>0.63466666666666671</v>
      </c>
      <c r="S65" s="76">
        <v>0.28333333333333338</v>
      </c>
      <c r="T65" s="76">
        <v>0.3</v>
      </c>
      <c r="U65" s="76">
        <v>6.0333333333333329E-2</v>
      </c>
      <c r="V65" s="76">
        <f t="shared" si="1"/>
        <v>0.64366666666666672</v>
      </c>
      <c r="W65" s="76">
        <v>0.38999999999999996</v>
      </c>
      <c r="X65" s="76">
        <v>0.3</v>
      </c>
      <c r="Y65" s="76">
        <v>3.2533333333333331E-2</v>
      </c>
      <c r="Z65" s="76">
        <f t="shared" si="2"/>
        <v>0.72253333333333325</v>
      </c>
      <c r="AA65" s="76">
        <v>0.62333333333333341</v>
      </c>
      <c r="AB65" s="76">
        <v>0.94</v>
      </c>
      <c r="AC65" s="76">
        <v>0.5</v>
      </c>
      <c r="AD65" s="76">
        <v>0.5</v>
      </c>
      <c r="AE65" s="76" t="s">
        <v>498</v>
      </c>
      <c r="AF65" s="77"/>
    </row>
    <row r="66" spans="2:32" s="72" customFormat="1" ht="30" customHeight="1" x14ac:dyDescent="0.25">
      <c r="B66" s="71"/>
      <c r="C66" s="72" t="s">
        <v>48</v>
      </c>
      <c r="D66" s="72" t="s">
        <v>164</v>
      </c>
      <c r="E66" s="72" t="s">
        <v>38</v>
      </c>
      <c r="F66" s="72" t="s">
        <v>338</v>
      </c>
      <c r="G66" s="73" t="s">
        <v>437</v>
      </c>
      <c r="H66" s="74">
        <v>-72.416250000000005</v>
      </c>
      <c r="I66" s="74">
        <v>5.3703333333329999</v>
      </c>
      <c r="J66" s="72">
        <v>381</v>
      </c>
      <c r="K66" s="75"/>
      <c r="L66" s="75"/>
      <c r="M66" s="75"/>
      <c r="N66" s="76" t="s">
        <v>498</v>
      </c>
      <c r="O66" s="76"/>
      <c r="P66" s="76"/>
      <c r="Q66" s="76"/>
      <c r="R66" s="76" t="s">
        <v>498</v>
      </c>
      <c r="S66" s="76"/>
      <c r="T66" s="76"/>
      <c r="U66" s="76"/>
      <c r="V66" s="76" t="s">
        <v>498</v>
      </c>
      <c r="W66" s="76"/>
      <c r="X66" s="76"/>
      <c r="Y66" s="76"/>
      <c r="Z66" s="76" t="s">
        <v>498</v>
      </c>
      <c r="AA66" s="76">
        <v>1.1825000000000001</v>
      </c>
      <c r="AB66" s="76">
        <v>1.31</v>
      </c>
      <c r="AC66" s="76">
        <v>0.85</v>
      </c>
      <c r="AD66" s="76">
        <v>0.5</v>
      </c>
      <c r="AE66" s="76">
        <v>1.03</v>
      </c>
      <c r="AF66" s="77"/>
    </row>
    <row r="67" spans="2:32" s="72" customFormat="1" ht="30" customHeight="1" x14ac:dyDescent="0.25">
      <c r="B67" s="71"/>
      <c r="C67" s="72" t="s">
        <v>49</v>
      </c>
      <c r="D67" s="72" t="s">
        <v>165</v>
      </c>
      <c r="E67" s="72" t="s">
        <v>38</v>
      </c>
      <c r="F67" s="72" t="s">
        <v>339</v>
      </c>
      <c r="G67" s="73" t="s">
        <v>438</v>
      </c>
      <c r="H67" s="74">
        <v>-72.291388888889003</v>
      </c>
      <c r="I67" s="74">
        <v>4.8170000000000002</v>
      </c>
      <c r="J67" s="72">
        <v>175</v>
      </c>
      <c r="K67" s="75"/>
      <c r="L67" s="75"/>
      <c r="M67" s="75"/>
      <c r="N67" s="76" t="s">
        <v>498</v>
      </c>
      <c r="O67" s="76"/>
      <c r="P67" s="76"/>
      <c r="Q67" s="76"/>
      <c r="R67" s="76" t="s">
        <v>498</v>
      </c>
      <c r="S67" s="76"/>
      <c r="T67" s="76"/>
      <c r="U67" s="76"/>
      <c r="V67" s="76" t="s">
        <v>498</v>
      </c>
      <c r="W67" s="76"/>
      <c r="X67" s="76"/>
      <c r="Y67" s="76"/>
      <c r="Z67" s="76" t="s">
        <v>498</v>
      </c>
      <c r="AA67" s="76">
        <v>1.135</v>
      </c>
      <c r="AB67" s="76">
        <v>0.57999999999999996</v>
      </c>
      <c r="AC67" s="76">
        <v>0.7</v>
      </c>
      <c r="AD67" s="76">
        <v>0.5</v>
      </c>
      <c r="AE67" s="76">
        <v>0.69333333333333336</v>
      </c>
      <c r="AF67" s="77"/>
    </row>
    <row r="68" spans="2:32" s="72" customFormat="1" ht="30" customHeight="1" x14ac:dyDescent="0.25">
      <c r="B68" s="71"/>
      <c r="C68" s="72" t="s">
        <v>50</v>
      </c>
      <c r="D68" s="72" t="s">
        <v>166</v>
      </c>
      <c r="E68" s="72" t="s">
        <v>281</v>
      </c>
      <c r="F68" s="72" t="s">
        <v>340</v>
      </c>
      <c r="G68" s="73" t="s">
        <v>439</v>
      </c>
      <c r="H68" s="74">
        <v>-73.041111111110993</v>
      </c>
      <c r="I68" s="74">
        <v>6.9894444444439996</v>
      </c>
      <c r="J68" s="72">
        <v>1000</v>
      </c>
      <c r="K68" s="75">
        <v>0.45750000000000002</v>
      </c>
      <c r="L68" s="75">
        <v>6.275E-2</v>
      </c>
      <c r="M68" s="75">
        <v>6.0000000000000001E-3</v>
      </c>
      <c r="N68" s="76">
        <f>SUM(K68:M68)</f>
        <v>0.52625</v>
      </c>
      <c r="O68" s="76">
        <v>0.26</v>
      </c>
      <c r="P68" s="76">
        <v>0.3</v>
      </c>
      <c r="Q68" s="76">
        <v>6.0000000000000001E-3</v>
      </c>
      <c r="R68" s="76">
        <f t="shared" si="0"/>
        <v>0.56600000000000006</v>
      </c>
      <c r="S68" s="76">
        <v>0.27</v>
      </c>
      <c r="T68" s="76">
        <v>0.3</v>
      </c>
      <c r="U68" s="76">
        <v>6.0000000000000001E-3</v>
      </c>
      <c r="V68" s="76">
        <f t="shared" si="1"/>
        <v>0.57600000000000007</v>
      </c>
      <c r="W68" s="76">
        <v>0.25</v>
      </c>
      <c r="X68" s="76">
        <v>0.3</v>
      </c>
      <c r="Y68" s="76">
        <v>6.0000000000000001E-3</v>
      </c>
      <c r="Z68" s="76">
        <f t="shared" si="2"/>
        <v>0.55600000000000005</v>
      </c>
      <c r="AA68" s="76">
        <v>0.61</v>
      </c>
      <c r="AB68" s="76">
        <v>0.5</v>
      </c>
      <c r="AC68" s="76">
        <v>0.73</v>
      </c>
      <c r="AD68" s="76">
        <v>0.5</v>
      </c>
      <c r="AE68" s="76" t="s">
        <v>498</v>
      </c>
      <c r="AF68" s="77"/>
    </row>
    <row r="69" spans="2:32" s="72" customFormat="1" ht="30" customHeight="1" x14ac:dyDescent="0.25">
      <c r="B69" s="71"/>
      <c r="C69" s="72" t="s">
        <v>51</v>
      </c>
      <c r="D69" s="72" t="s">
        <v>167</v>
      </c>
      <c r="E69" s="72" t="s">
        <v>281</v>
      </c>
      <c r="F69" s="72" t="s">
        <v>341</v>
      </c>
      <c r="G69" s="73" t="s">
        <v>440</v>
      </c>
      <c r="H69" s="74">
        <v>-73.128055555556003</v>
      </c>
      <c r="I69" s="74">
        <v>6.5466666666669999</v>
      </c>
      <c r="J69" s="72">
        <v>1113</v>
      </c>
      <c r="K69" s="75"/>
      <c r="L69" s="75"/>
      <c r="M69" s="75"/>
      <c r="N69" s="76" t="s">
        <v>498</v>
      </c>
      <c r="O69" s="76"/>
      <c r="P69" s="76"/>
      <c r="Q69" s="76"/>
      <c r="R69" s="76" t="s">
        <v>498</v>
      </c>
      <c r="S69" s="76"/>
      <c r="T69" s="76"/>
      <c r="U69" s="76"/>
      <c r="V69" s="76" t="s">
        <v>498</v>
      </c>
      <c r="W69" s="76"/>
      <c r="X69" s="76"/>
      <c r="Y69" s="76"/>
      <c r="Z69" s="76" t="s">
        <v>498</v>
      </c>
      <c r="AA69" s="76">
        <v>0.59749999999999992</v>
      </c>
      <c r="AB69" s="76">
        <v>0.6</v>
      </c>
      <c r="AC69" s="76">
        <v>0.5</v>
      </c>
      <c r="AD69" s="76">
        <v>0.5</v>
      </c>
      <c r="AE69" s="76">
        <v>0.57999999999999996</v>
      </c>
      <c r="AF69" s="77"/>
    </row>
    <row r="70" spans="2:32" s="72" customFormat="1" ht="30" customHeight="1" x14ac:dyDescent="0.25">
      <c r="B70" s="71"/>
      <c r="C70" s="72" t="s">
        <v>514</v>
      </c>
      <c r="D70" s="72" t="s">
        <v>161</v>
      </c>
      <c r="E70" s="72" t="s">
        <v>72</v>
      </c>
      <c r="F70" s="72" t="s">
        <v>336</v>
      </c>
      <c r="G70" s="73" t="s">
        <v>412</v>
      </c>
      <c r="H70" s="74">
        <v>-74.154111111111007</v>
      </c>
      <c r="I70" s="74">
        <v>10.905416666667</v>
      </c>
      <c r="J70" s="72">
        <v>30</v>
      </c>
      <c r="K70" s="75"/>
      <c r="L70" s="75"/>
      <c r="M70" s="75"/>
      <c r="N70" s="76" t="s">
        <v>498</v>
      </c>
      <c r="O70" s="76"/>
      <c r="P70" s="76"/>
      <c r="Q70" s="76"/>
      <c r="R70" s="76" t="s">
        <v>498</v>
      </c>
      <c r="S70" s="76"/>
      <c r="T70" s="76"/>
      <c r="U70" s="76"/>
      <c r="V70" s="76" t="s">
        <v>498</v>
      </c>
      <c r="W70" s="76"/>
      <c r="X70" s="76"/>
      <c r="Y70" s="76"/>
      <c r="Z70" s="76" t="s">
        <v>498</v>
      </c>
      <c r="AA70" s="76">
        <v>0.5</v>
      </c>
      <c r="AB70" s="76">
        <v>0.5</v>
      </c>
      <c r="AC70" s="76">
        <v>0.5</v>
      </c>
      <c r="AD70" s="76">
        <v>0.5</v>
      </c>
      <c r="AE70" s="76" t="s">
        <v>498</v>
      </c>
      <c r="AF70" s="77"/>
    </row>
    <row r="71" spans="2:32" s="72" customFormat="1" ht="30" customHeight="1" x14ac:dyDescent="0.25">
      <c r="B71" s="71"/>
      <c r="C71" s="72" t="s">
        <v>52</v>
      </c>
      <c r="D71" s="72" t="s">
        <v>168</v>
      </c>
      <c r="E71" s="72" t="s">
        <v>72</v>
      </c>
      <c r="F71" s="72" t="s">
        <v>52</v>
      </c>
      <c r="G71" s="73" t="s">
        <v>412</v>
      </c>
      <c r="H71" s="74">
        <v>-74.185916666666998</v>
      </c>
      <c r="I71" s="74">
        <v>10.529472222221999</v>
      </c>
      <c r="J71" s="72">
        <v>55</v>
      </c>
      <c r="K71" s="75"/>
      <c r="L71" s="75"/>
      <c r="M71" s="75"/>
      <c r="N71" s="76" t="s">
        <v>498</v>
      </c>
      <c r="O71" s="76"/>
      <c r="P71" s="76"/>
      <c r="Q71" s="76"/>
      <c r="R71" s="76" t="s">
        <v>498</v>
      </c>
      <c r="S71" s="76"/>
      <c r="T71" s="76"/>
      <c r="U71" s="76"/>
      <c r="V71" s="76" t="s">
        <v>498</v>
      </c>
      <c r="W71" s="76"/>
      <c r="X71" s="76"/>
      <c r="Y71" s="76"/>
      <c r="Z71" s="76" t="s">
        <v>498</v>
      </c>
      <c r="AA71" s="76">
        <v>0.65333333333333332</v>
      </c>
      <c r="AB71" s="76">
        <v>0.5</v>
      </c>
      <c r="AC71" s="76">
        <v>0.5</v>
      </c>
      <c r="AD71" s="76">
        <v>0.505</v>
      </c>
      <c r="AE71" s="76" t="s">
        <v>498</v>
      </c>
      <c r="AF71" s="77"/>
    </row>
    <row r="72" spans="2:32" s="72" customFormat="1" ht="30" customHeight="1" x14ac:dyDescent="0.25">
      <c r="B72" s="71"/>
      <c r="C72" s="72" t="s">
        <v>53</v>
      </c>
      <c r="D72" s="72" t="s">
        <v>169</v>
      </c>
      <c r="E72" s="72" t="s">
        <v>289</v>
      </c>
      <c r="F72" s="72" t="s">
        <v>342</v>
      </c>
      <c r="G72" s="73" t="s">
        <v>441</v>
      </c>
      <c r="H72" s="74">
        <v>-77.441972222222006</v>
      </c>
      <c r="I72" s="74">
        <v>1.5743888888890001</v>
      </c>
      <c r="J72" s="72">
        <v>480</v>
      </c>
      <c r="K72" s="75">
        <v>0.55000000000000004</v>
      </c>
      <c r="L72" s="75">
        <v>0.04</v>
      </c>
      <c r="M72" s="75">
        <v>7.5000000000000006E-3</v>
      </c>
      <c r="N72" s="76">
        <f>SUM(K72:M72)</f>
        <v>0.59750000000000003</v>
      </c>
      <c r="O72" s="76">
        <v>0.47666666666666674</v>
      </c>
      <c r="P72" s="76">
        <v>0.3</v>
      </c>
      <c r="Q72" s="76">
        <v>9.6666666666666672E-3</v>
      </c>
      <c r="R72" s="76">
        <f t="shared" si="0"/>
        <v>0.78633333333333344</v>
      </c>
      <c r="S72" s="76">
        <v>0.9</v>
      </c>
      <c r="T72" s="76">
        <v>0.3</v>
      </c>
      <c r="U72" s="76">
        <v>8.0999999999999996E-3</v>
      </c>
      <c r="V72" s="76">
        <f t="shared" si="1"/>
        <v>1.2081</v>
      </c>
      <c r="W72" s="76">
        <v>0.55399999999999994</v>
      </c>
      <c r="X72" s="76">
        <v>0.3</v>
      </c>
      <c r="Y72" s="76">
        <v>1.4333333333333335E-2</v>
      </c>
      <c r="Z72" s="76">
        <f t="shared" si="2"/>
        <v>0.86833333333333318</v>
      </c>
      <c r="AA72" s="76">
        <v>0.76333333333333331</v>
      </c>
      <c r="AB72" s="76">
        <v>1.7</v>
      </c>
      <c r="AC72" s="76" t="s">
        <v>498</v>
      </c>
      <c r="AD72" s="76" t="s">
        <v>498</v>
      </c>
      <c r="AE72" s="76">
        <v>0.72</v>
      </c>
      <c r="AF72" s="77"/>
    </row>
    <row r="73" spans="2:32" s="72" customFormat="1" ht="30" customHeight="1" x14ac:dyDescent="0.25">
      <c r="B73" s="71"/>
      <c r="C73" s="72" t="s">
        <v>54</v>
      </c>
      <c r="D73" s="72" t="s">
        <v>170</v>
      </c>
      <c r="E73" s="72" t="s">
        <v>288</v>
      </c>
      <c r="F73" s="72" t="s">
        <v>343</v>
      </c>
      <c r="G73" s="73" t="s">
        <v>506</v>
      </c>
      <c r="H73" s="74">
        <v>-74.741111111110996</v>
      </c>
      <c r="I73" s="74">
        <v>5.2038888888889998</v>
      </c>
      <c r="J73" s="72">
        <v>194</v>
      </c>
      <c r="K73" s="75">
        <v>0.89</v>
      </c>
      <c r="L73" s="75">
        <v>9.5000000000000001E-2</v>
      </c>
      <c r="M73" s="75">
        <v>6.0000000000000001E-3</v>
      </c>
      <c r="N73" s="76">
        <f>SUM(K73:M73)</f>
        <v>0.99099999999999999</v>
      </c>
      <c r="O73" s="76">
        <v>0.43500000000000005</v>
      </c>
      <c r="P73" s="76">
        <v>0.16999999999999998</v>
      </c>
      <c r="Q73" s="76">
        <v>6.0000000000000001E-3</v>
      </c>
      <c r="R73" s="76">
        <f t="shared" si="0"/>
        <v>0.61099999999999999</v>
      </c>
      <c r="S73" s="76">
        <v>1.1533333333333333</v>
      </c>
      <c r="T73" s="76">
        <v>0.3</v>
      </c>
      <c r="U73" s="76">
        <v>6.000000000000001E-3</v>
      </c>
      <c r="V73" s="76">
        <f t="shared" si="1"/>
        <v>1.4593333333333334</v>
      </c>
      <c r="W73" s="76">
        <v>0.54999999999999993</v>
      </c>
      <c r="X73" s="76">
        <v>0.3</v>
      </c>
      <c r="Y73" s="76">
        <v>6.000000000000001E-3</v>
      </c>
      <c r="Z73" s="76">
        <f t="shared" si="2"/>
        <v>0.85599999999999987</v>
      </c>
      <c r="AA73" s="76">
        <v>1.9033333333333335</v>
      </c>
      <c r="AB73" s="76">
        <v>4.49</v>
      </c>
      <c r="AC73" s="76">
        <v>12</v>
      </c>
      <c r="AD73" s="76">
        <v>0.5</v>
      </c>
      <c r="AE73" s="76" t="s">
        <v>498</v>
      </c>
      <c r="AF73" s="77"/>
    </row>
    <row r="74" spans="2:32" s="72" customFormat="1" ht="30" customHeight="1" x14ac:dyDescent="0.25">
      <c r="B74" s="71"/>
      <c r="C74" s="72" t="s">
        <v>55</v>
      </c>
      <c r="D74" s="72" t="s">
        <v>171</v>
      </c>
      <c r="E74" s="72" t="s">
        <v>289</v>
      </c>
      <c r="F74" s="72" t="s">
        <v>87</v>
      </c>
      <c r="G74" s="73" t="s">
        <v>443</v>
      </c>
      <c r="H74" s="74">
        <v>-77.157222222222003</v>
      </c>
      <c r="I74" s="74">
        <v>0.98972222222200001</v>
      </c>
      <c r="J74" s="72">
        <v>2804</v>
      </c>
      <c r="K74" s="75"/>
      <c r="L74" s="75"/>
      <c r="M74" s="75"/>
      <c r="N74" s="76" t="s">
        <v>498</v>
      </c>
      <c r="O74" s="76">
        <v>9.7666666666666679E-2</v>
      </c>
      <c r="P74" s="76">
        <v>0.3</v>
      </c>
      <c r="Q74" s="76">
        <v>6.000000000000001E-3</v>
      </c>
      <c r="R74" s="76">
        <f t="shared" si="0"/>
        <v>0.40366666666666667</v>
      </c>
      <c r="S74" s="76">
        <v>0.109</v>
      </c>
      <c r="T74" s="76">
        <v>0.3</v>
      </c>
      <c r="U74" s="76">
        <v>6.000000000000001E-3</v>
      </c>
      <c r="V74" s="76">
        <f t="shared" si="1"/>
        <v>0.41499999999999998</v>
      </c>
      <c r="W74" s="76">
        <v>0.11499999999999999</v>
      </c>
      <c r="X74" s="76">
        <v>0.3</v>
      </c>
      <c r="Y74" s="76">
        <v>6.0000000000000001E-3</v>
      </c>
      <c r="Z74" s="76">
        <f t="shared" si="2"/>
        <v>0.42099999999999999</v>
      </c>
      <c r="AA74" s="76">
        <v>0.5</v>
      </c>
      <c r="AB74" s="76">
        <v>0.56999999999999995</v>
      </c>
      <c r="AC74" s="76">
        <v>0.5</v>
      </c>
      <c r="AD74" s="76">
        <v>0.5</v>
      </c>
      <c r="AE74" s="76">
        <v>3.33</v>
      </c>
      <c r="AF74" s="77"/>
    </row>
    <row r="75" spans="2:32" s="72" customFormat="1" ht="30" customHeight="1" x14ac:dyDescent="0.25">
      <c r="B75" s="71"/>
      <c r="C75" s="72" t="s">
        <v>56</v>
      </c>
      <c r="D75" s="72" t="s">
        <v>172</v>
      </c>
      <c r="E75" s="72" t="s">
        <v>277</v>
      </c>
      <c r="F75" s="72" t="s">
        <v>344</v>
      </c>
      <c r="G75" s="73" t="s">
        <v>444</v>
      </c>
      <c r="H75" s="74">
        <v>-76.123333333332994</v>
      </c>
      <c r="I75" s="74">
        <v>1.715833333333</v>
      </c>
      <c r="J75" s="72">
        <v>1590</v>
      </c>
      <c r="K75" s="75"/>
      <c r="L75" s="75"/>
      <c r="M75" s="75"/>
      <c r="N75" s="76" t="s">
        <v>498</v>
      </c>
      <c r="O75" s="76">
        <v>5.2999999999999999E-2</v>
      </c>
      <c r="P75" s="76">
        <v>0.16999999999999998</v>
      </c>
      <c r="Q75" s="76">
        <v>6.0000000000000001E-3</v>
      </c>
      <c r="R75" s="76">
        <f t="shared" si="0"/>
        <v>0.22899999999999998</v>
      </c>
      <c r="S75" s="76">
        <v>0.03</v>
      </c>
      <c r="T75" s="76">
        <v>0.3</v>
      </c>
      <c r="U75" s="76">
        <v>6.0000000000000001E-3</v>
      </c>
      <c r="V75" s="76">
        <f t="shared" si="1"/>
        <v>0.33599999999999997</v>
      </c>
      <c r="W75" s="76">
        <v>4.7500000000000001E-2</v>
      </c>
      <c r="X75" s="76">
        <v>0.3</v>
      </c>
      <c r="Y75" s="76">
        <v>6.0000000000000001E-3</v>
      </c>
      <c r="Z75" s="76">
        <f t="shared" si="2"/>
        <v>0.35349999999999998</v>
      </c>
      <c r="AA75" s="76">
        <v>0.74</v>
      </c>
      <c r="AB75" s="76" t="s">
        <v>498</v>
      </c>
      <c r="AC75" s="76" t="s">
        <v>498</v>
      </c>
      <c r="AD75" s="76">
        <v>0.5</v>
      </c>
      <c r="AE75" s="76">
        <v>0.55000000000000004</v>
      </c>
      <c r="AF75" s="77"/>
    </row>
    <row r="76" spans="2:32" s="72" customFormat="1" ht="30" customHeight="1" x14ac:dyDescent="0.25">
      <c r="B76" s="71"/>
      <c r="C76" s="72" t="s">
        <v>56</v>
      </c>
      <c r="D76" s="72" t="s">
        <v>173</v>
      </c>
      <c r="E76" s="72" t="s">
        <v>277</v>
      </c>
      <c r="F76" s="72" t="s">
        <v>344</v>
      </c>
      <c r="G76" s="73" t="s">
        <v>444</v>
      </c>
      <c r="H76" s="74">
        <v>-76.146111111110997</v>
      </c>
      <c r="I76" s="74">
        <v>1.8705555555560001</v>
      </c>
      <c r="J76" s="72">
        <v>1208</v>
      </c>
      <c r="K76" s="75"/>
      <c r="L76" s="75"/>
      <c r="M76" s="75"/>
      <c r="N76" s="76" t="s">
        <v>498</v>
      </c>
      <c r="O76" s="76">
        <v>0.375</v>
      </c>
      <c r="P76" s="76">
        <v>0.16999999999999998</v>
      </c>
      <c r="Q76" s="76">
        <v>2.0500000000000001E-2</v>
      </c>
      <c r="R76" s="76">
        <f t="shared" ref="R76:R137" si="4">SUM(O76:Q76)</f>
        <v>0.56549999999999989</v>
      </c>
      <c r="S76" s="76">
        <v>0.38</v>
      </c>
      <c r="T76" s="76">
        <v>0.3</v>
      </c>
      <c r="U76" s="76">
        <v>3.5500000000000004E-2</v>
      </c>
      <c r="V76" s="76">
        <f t="shared" ref="V76:V140" si="5">SUM(S76:U76)</f>
        <v>0.71549999999999991</v>
      </c>
      <c r="W76" s="76">
        <v>0.34500000000000003</v>
      </c>
      <c r="X76" s="76">
        <v>0.3</v>
      </c>
      <c r="Y76" s="76">
        <v>1.9500000000000003E-2</v>
      </c>
      <c r="Z76" s="76">
        <f>SUM(W76:Y76)</f>
        <v>0.66449999999999998</v>
      </c>
      <c r="AA76" s="76">
        <v>0.80499999999999994</v>
      </c>
      <c r="AB76" s="76">
        <v>0.5</v>
      </c>
      <c r="AC76" s="76" t="s">
        <v>498</v>
      </c>
      <c r="AD76" s="76">
        <v>0.5</v>
      </c>
      <c r="AE76" s="76">
        <v>0.58499999999999996</v>
      </c>
      <c r="AF76" s="77"/>
    </row>
    <row r="77" spans="2:32" s="72" customFormat="1" ht="30" customHeight="1" x14ac:dyDescent="0.25">
      <c r="B77" s="71"/>
      <c r="C77" s="72" t="s">
        <v>57</v>
      </c>
      <c r="D77" s="72" t="s">
        <v>174</v>
      </c>
      <c r="E77" s="72" t="s">
        <v>288</v>
      </c>
      <c r="F77" s="72" t="s">
        <v>343</v>
      </c>
      <c r="G77" s="73" t="s">
        <v>445</v>
      </c>
      <c r="H77" s="74">
        <v>-74.749527777777999</v>
      </c>
      <c r="I77" s="74">
        <v>5.2926388888889999</v>
      </c>
      <c r="J77" s="72">
        <v>168</v>
      </c>
      <c r="K77" s="75"/>
      <c r="L77" s="75"/>
      <c r="M77" s="75"/>
      <c r="N77" s="76" t="s">
        <v>498</v>
      </c>
      <c r="O77" s="76"/>
      <c r="P77" s="76"/>
      <c r="Q77" s="76"/>
      <c r="R77" s="76" t="s">
        <v>498</v>
      </c>
      <c r="S77" s="76">
        <v>0.19</v>
      </c>
      <c r="T77" s="76">
        <v>0.3</v>
      </c>
      <c r="U77" s="76">
        <v>0.01</v>
      </c>
      <c r="V77" s="76">
        <f t="shared" si="5"/>
        <v>0.5</v>
      </c>
      <c r="W77" s="76"/>
      <c r="X77" s="76"/>
      <c r="Y77" s="76"/>
      <c r="Z77" s="76" t="s">
        <v>498</v>
      </c>
      <c r="AA77" s="76">
        <v>1.2</v>
      </c>
      <c r="AB77" s="76">
        <v>1.55</v>
      </c>
      <c r="AC77" s="76">
        <v>0.62</v>
      </c>
      <c r="AD77" s="76" t="s">
        <v>498</v>
      </c>
      <c r="AE77" s="76" t="s">
        <v>498</v>
      </c>
      <c r="AF77" s="77"/>
    </row>
    <row r="78" spans="2:32" s="72" customFormat="1" ht="30" customHeight="1" x14ac:dyDescent="0.25">
      <c r="B78" s="71"/>
      <c r="C78" s="72" t="s">
        <v>58</v>
      </c>
      <c r="D78" s="72" t="s">
        <v>175</v>
      </c>
      <c r="E78" s="72" t="s">
        <v>73</v>
      </c>
      <c r="F78" s="72" t="s">
        <v>345</v>
      </c>
      <c r="G78" s="73" t="s">
        <v>446</v>
      </c>
      <c r="H78" s="74">
        <v>-73.635527777777995</v>
      </c>
      <c r="I78" s="74">
        <v>4.2355833333330004</v>
      </c>
      <c r="J78" s="72">
        <v>523</v>
      </c>
      <c r="K78" s="75"/>
      <c r="L78" s="75"/>
      <c r="M78" s="75"/>
      <c r="N78" s="76" t="s">
        <v>498</v>
      </c>
      <c r="O78" s="76"/>
      <c r="P78" s="76"/>
      <c r="Q78" s="76"/>
      <c r="R78" s="76" t="s">
        <v>498</v>
      </c>
      <c r="S78" s="76"/>
      <c r="T78" s="76"/>
      <c r="U78" s="76"/>
      <c r="V78" s="76" t="s">
        <v>498</v>
      </c>
      <c r="W78" s="76"/>
      <c r="X78" s="76"/>
      <c r="Y78" s="76"/>
      <c r="Z78" s="76" t="s">
        <v>498</v>
      </c>
      <c r="AA78" s="76">
        <v>0.57250000000000001</v>
      </c>
      <c r="AB78" s="76">
        <v>0.5</v>
      </c>
      <c r="AC78" s="76">
        <v>0.5</v>
      </c>
      <c r="AD78" s="76">
        <v>1.05</v>
      </c>
      <c r="AE78" s="76">
        <v>0.67999999999999994</v>
      </c>
      <c r="AF78" s="77"/>
    </row>
    <row r="79" spans="2:32" s="72" customFormat="1" ht="30" customHeight="1" x14ac:dyDescent="0.25">
      <c r="B79" s="71"/>
      <c r="C79" s="72" t="s">
        <v>59</v>
      </c>
      <c r="D79" s="72" t="s">
        <v>176</v>
      </c>
      <c r="E79" s="72" t="s">
        <v>107</v>
      </c>
      <c r="F79" s="72" t="s">
        <v>346</v>
      </c>
      <c r="G79" s="73" t="s">
        <v>447</v>
      </c>
      <c r="H79" s="74">
        <v>-68.354166666666998</v>
      </c>
      <c r="I79" s="74">
        <v>3.9861111111110001</v>
      </c>
      <c r="J79" s="72">
        <v>94</v>
      </c>
      <c r="K79" s="75"/>
      <c r="L79" s="75"/>
      <c r="M79" s="75"/>
      <c r="N79" s="76" t="s">
        <v>498</v>
      </c>
      <c r="O79" s="76"/>
      <c r="P79" s="76"/>
      <c r="Q79" s="76"/>
      <c r="R79" s="76" t="s">
        <v>498</v>
      </c>
      <c r="S79" s="76"/>
      <c r="T79" s="76"/>
      <c r="U79" s="76"/>
      <c r="V79" s="76" t="s">
        <v>498</v>
      </c>
      <c r="W79" s="76"/>
      <c r="X79" s="76"/>
      <c r="Y79" s="76"/>
      <c r="Z79" s="76" t="s">
        <v>498</v>
      </c>
      <c r="AA79" s="76">
        <v>0.76666666666666661</v>
      </c>
      <c r="AB79" s="76">
        <v>0.59</v>
      </c>
      <c r="AC79" s="76">
        <v>0.5</v>
      </c>
      <c r="AD79" s="76">
        <v>0.5</v>
      </c>
      <c r="AE79" s="76">
        <v>0.64500000000000002</v>
      </c>
      <c r="AF79" s="77"/>
    </row>
    <row r="80" spans="2:32" s="72" customFormat="1" ht="30" customHeight="1" x14ac:dyDescent="0.25">
      <c r="B80" s="71"/>
      <c r="C80" s="72" t="s">
        <v>59</v>
      </c>
      <c r="D80" s="72" t="s">
        <v>177</v>
      </c>
      <c r="E80" s="72" t="s">
        <v>73</v>
      </c>
      <c r="F80" s="72" t="s">
        <v>347</v>
      </c>
      <c r="G80" s="73" t="s">
        <v>448</v>
      </c>
      <c r="H80" s="74">
        <v>-72.130111111111006</v>
      </c>
      <c r="I80" s="74">
        <v>2.8897222222219998</v>
      </c>
      <c r="J80" s="72">
        <v>185</v>
      </c>
      <c r="K80" s="75"/>
      <c r="L80" s="75"/>
      <c r="M80" s="75"/>
      <c r="N80" s="76" t="s">
        <v>498</v>
      </c>
      <c r="O80" s="76"/>
      <c r="P80" s="76"/>
      <c r="Q80" s="76"/>
      <c r="R80" s="76" t="s">
        <v>498</v>
      </c>
      <c r="S80" s="76"/>
      <c r="T80" s="76"/>
      <c r="U80" s="76"/>
      <c r="V80" s="76" t="s">
        <v>498</v>
      </c>
      <c r="W80" s="76"/>
      <c r="X80" s="76"/>
      <c r="Y80" s="76"/>
      <c r="Z80" s="76" t="s">
        <v>498</v>
      </c>
      <c r="AA80" s="76">
        <v>0.62</v>
      </c>
      <c r="AB80" s="76">
        <v>0.5</v>
      </c>
      <c r="AC80" s="76">
        <v>0.5</v>
      </c>
      <c r="AD80" s="76">
        <v>0.54</v>
      </c>
      <c r="AE80" s="76">
        <v>0.80666666666666664</v>
      </c>
      <c r="AF80" s="77"/>
    </row>
    <row r="81" spans="2:32" s="72" customFormat="1" ht="30" customHeight="1" x14ac:dyDescent="0.25">
      <c r="B81" s="71"/>
      <c r="C81" s="72" t="s">
        <v>60</v>
      </c>
      <c r="D81" s="72" t="s">
        <v>178</v>
      </c>
      <c r="E81" s="72" t="s">
        <v>278</v>
      </c>
      <c r="F81" s="72" t="s">
        <v>348</v>
      </c>
      <c r="G81" s="73" t="s">
        <v>449</v>
      </c>
      <c r="H81" s="74">
        <v>-73.629222222221998</v>
      </c>
      <c r="I81" s="74">
        <v>4.7990555555560004</v>
      </c>
      <c r="J81" s="72">
        <v>1645</v>
      </c>
      <c r="K81" s="75">
        <v>0.13950000000000001</v>
      </c>
      <c r="L81" s="75">
        <v>0.11800000000000001</v>
      </c>
      <c r="M81" s="75">
        <v>6.0000000000000001E-3</v>
      </c>
      <c r="N81" s="76">
        <f>SUM(K81:M81)</f>
        <v>0.26350000000000001</v>
      </c>
      <c r="O81" s="76">
        <v>0.1225</v>
      </c>
      <c r="P81" s="76">
        <v>0.29250000000000004</v>
      </c>
      <c r="Q81" s="76">
        <v>9.75E-3</v>
      </c>
      <c r="R81" s="76">
        <f t="shared" si="4"/>
        <v>0.42475000000000002</v>
      </c>
      <c r="S81" s="76">
        <v>0.11075000000000002</v>
      </c>
      <c r="T81" s="76">
        <v>0.3</v>
      </c>
      <c r="U81" s="76">
        <v>6.8500000000000002E-3</v>
      </c>
      <c r="V81" s="76">
        <f t="shared" si="5"/>
        <v>0.41760000000000003</v>
      </c>
      <c r="W81" s="76">
        <v>0.16</v>
      </c>
      <c r="X81" s="76">
        <v>0.3</v>
      </c>
      <c r="Y81" s="76">
        <v>6.0000000000000001E-3</v>
      </c>
      <c r="Z81" s="76">
        <f>SUM(W81:Y81)</f>
        <v>0.46599999999999997</v>
      </c>
      <c r="AA81" s="76">
        <v>0.56333333333333335</v>
      </c>
      <c r="AB81" s="76">
        <v>0.51</v>
      </c>
      <c r="AC81" s="76">
        <v>0.7</v>
      </c>
      <c r="AD81" s="76">
        <v>0.5</v>
      </c>
      <c r="AE81" s="76">
        <v>0.5</v>
      </c>
      <c r="AF81" s="77"/>
    </row>
    <row r="82" spans="2:32" s="72" customFormat="1" ht="30" customHeight="1" x14ac:dyDescent="0.25">
      <c r="B82" s="71"/>
      <c r="C82" s="72" t="s">
        <v>61</v>
      </c>
      <c r="D82" s="72" t="s">
        <v>179</v>
      </c>
      <c r="E82" s="72" t="s">
        <v>73</v>
      </c>
      <c r="F82" s="72" t="s">
        <v>345</v>
      </c>
      <c r="G82" s="73" t="s">
        <v>450</v>
      </c>
      <c r="H82" s="74">
        <v>-73.762916666666996</v>
      </c>
      <c r="I82" s="74">
        <v>4.0738055555560004</v>
      </c>
      <c r="J82" s="72">
        <v>552</v>
      </c>
      <c r="K82" s="75"/>
      <c r="L82" s="75"/>
      <c r="M82" s="75"/>
      <c r="N82" s="76" t="s">
        <v>498</v>
      </c>
      <c r="O82" s="76"/>
      <c r="P82" s="76"/>
      <c r="Q82" s="76"/>
      <c r="R82" s="76" t="s">
        <v>498</v>
      </c>
      <c r="S82" s="76"/>
      <c r="T82" s="76"/>
      <c r="U82" s="76"/>
      <c r="V82" s="76" t="s">
        <v>498</v>
      </c>
      <c r="W82" s="76"/>
      <c r="X82" s="76"/>
      <c r="Y82" s="76"/>
      <c r="Z82" s="76" t="s">
        <v>498</v>
      </c>
      <c r="AA82" s="76">
        <v>0.91749999999999998</v>
      </c>
      <c r="AB82" s="76">
        <v>1.07</v>
      </c>
      <c r="AC82" s="76">
        <v>0.5</v>
      </c>
      <c r="AD82" s="76">
        <v>0.625</v>
      </c>
      <c r="AE82" s="76">
        <v>1.1300000000000001</v>
      </c>
      <c r="AF82" s="77"/>
    </row>
    <row r="83" spans="2:32" s="72" customFormat="1" ht="30" customHeight="1" x14ac:dyDescent="0.25">
      <c r="B83" s="71"/>
      <c r="C83" s="72" t="s">
        <v>62</v>
      </c>
      <c r="D83" s="72" t="s">
        <v>180</v>
      </c>
      <c r="E83" s="72" t="s">
        <v>73</v>
      </c>
      <c r="F83" s="72" t="s">
        <v>349</v>
      </c>
      <c r="G83" s="73" t="s">
        <v>451</v>
      </c>
      <c r="H83" s="74">
        <v>-73.666666666666998</v>
      </c>
      <c r="I83" s="74">
        <v>2.95</v>
      </c>
      <c r="J83" s="72">
        <v>318</v>
      </c>
      <c r="K83" s="75"/>
      <c r="L83" s="75"/>
      <c r="M83" s="75"/>
      <c r="N83" s="76" t="s">
        <v>498</v>
      </c>
      <c r="O83" s="76"/>
      <c r="P83" s="76"/>
      <c r="Q83" s="76"/>
      <c r="R83" s="76" t="s">
        <v>498</v>
      </c>
      <c r="S83" s="76"/>
      <c r="T83" s="76"/>
      <c r="U83" s="76"/>
      <c r="V83" s="76" t="s">
        <v>498</v>
      </c>
      <c r="W83" s="76"/>
      <c r="X83" s="76"/>
      <c r="Y83" s="76"/>
      <c r="Z83" s="76" t="s">
        <v>498</v>
      </c>
      <c r="AA83" s="76">
        <v>0.625</v>
      </c>
      <c r="AB83" s="76">
        <v>0.55000000000000004</v>
      </c>
      <c r="AC83" s="76">
        <v>0.56000000000000005</v>
      </c>
      <c r="AD83" s="76">
        <v>0.5</v>
      </c>
      <c r="AE83" s="76">
        <v>1.65</v>
      </c>
      <c r="AF83" s="77"/>
    </row>
    <row r="84" spans="2:32" s="72" customFormat="1" ht="30" customHeight="1" x14ac:dyDescent="0.25">
      <c r="B84" s="71"/>
      <c r="C84" s="72" t="s">
        <v>63</v>
      </c>
      <c r="D84" s="72" t="s">
        <v>181</v>
      </c>
      <c r="E84" s="72" t="s">
        <v>289</v>
      </c>
      <c r="F84" s="72" t="s">
        <v>350</v>
      </c>
      <c r="G84" s="73" t="s">
        <v>452</v>
      </c>
      <c r="H84" s="74">
        <v>-77.983333333332993</v>
      </c>
      <c r="I84" s="74">
        <v>1.2</v>
      </c>
      <c r="J84" s="72">
        <v>1181</v>
      </c>
      <c r="K84" s="75"/>
      <c r="L84" s="75"/>
      <c r="M84" s="75"/>
      <c r="N84" s="76" t="s">
        <v>498</v>
      </c>
      <c r="O84" s="76"/>
      <c r="P84" s="76"/>
      <c r="Q84" s="76"/>
      <c r="R84" s="76" t="s">
        <v>498</v>
      </c>
      <c r="S84" s="76"/>
      <c r="T84" s="76"/>
      <c r="U84" s="76"/>
      <c r="V84" s="76" t="s">
        <v>498</v>
      </c>
      <c r="W84" s="76"/>
      <c r="X84" s="76"/>
      <c r="Y84" s="76"/>
      <c r="Z84" s="76" t="s">
        <v>498</v>
      </c>
      <c r="AA84" s="76">
        <v>0.66666666666666663</v>
      </c>
      <c r="AB84" s="76">
        <v>0.5</v>
      </c>
      <c r="AC84" s="76">
        <v>0.5</v>
      </c>
      <c r="AD84" s="76">
        <v>0.5</v>
      </c>
      <c r="AE84" s="76">
        <v>8.75</v>
      </c>
      <c r="AF84" s="77"/>
    </row>
    <row r="85" spans="2:32" s="72" customFormat="1" ht="30" customHeight="1" x14ac:dyDescent="0.25">
      <c r="B85" s="71"/>
      <c r="C85" s="72" t="s">
        <v>64</v>
      </c>
      <c r="D85" s="72" t="s">
        <v>182</v>
      </c>
      <c r="E85" s="72" t="s">
        <v>290</v>
      </c>
      <c r="F85" s="72" t="s">
        <v>351</v>
      </c>
      <c r="G85" s="73" t="s">
        <v>453</v>
      </c>
      <c r="H85" s="74">
        <v>-75.605277777777999</v>
      </c>
      <c r="I85" s="74">
        <v>1.6052777777780001</v>
      </c>
      <c r="J85" s="72">
        <v>270</v>
      </c>
      <c r="K85" s="75"/>
      <c r="L85" s="75"/>
      <c r="M85" s="75"/>
      <c r="N85" s="76" t="s">
        <v>498</v>
      </c>
      <c r="O85" s="76"/>
      <c r="P85" s="76"/>
      <c r="Q85" s="76"/>
      <c r="R85" s="76" t="s">
        <v>498</v>
      </c>
      <c r="S85" s="76"/>
      <c r="T85" s="76"/>
      <c r="U85" s="76"/>
      <c r="V85" s="76" t="s">
        <v>498</v>
      </c>
      <c r="W85" s="76"/>
      <c r="X85" s="76"/>
      <c r="Y85" s="76"/>
      <c r="Z85" s="76" t="s">
        <v>498</v>
      </c>
      <c r="AA85" s="76">
        <v>0.79</v>
      </c>
      <c r="AB85" s="76" t="s">
        <v>498</v>
      </c>
      <c r="AC85" s="76">
        <v>0.5</v>
      </c>
      <c r="AD85" s="76">
        <v>0.67999999999999994</v>
      </c>
      <c r="AE85" s="76">
        <v>0.62666666666666671</v>
      </c>
      <c r="AF85" s="77"/>
    </row>
    <row r="86" spans="2:32" s="72" customFormat="1" ht="30" customHeight="1" x14ac:dyDescent="0.25">
      <c r="B86" s="71"/>
      <c r="C86" s="72" t="s">
        <v>489</v>
      </c>
      <c r="D86" s="72" t="s">
        <v>183</v>
      </c>
      <c r="E86" s="72" t="s">
        <v>278</v>
      </c>
      <c r="F86" s="72" t="s">
        <v>352</v>
      </c>
      <c r="G86" s="73" t="s">
        <v>454</v>
      </c>
      <c r="H86" s="74">
        <v>-73.292527777778005</v>
      </c>
      <c r="I86" s="74">
        <v>4.3962222222219998</v>
      </c>
      <c r="J86" s="72">
        <v>306</v>
      </c>
      <c r="K86" s="75"/>
      <c r="L86" s="75"/>
      <c r="M86" s="75"/>
      <c r="N86" s="76" t="s">
        <v>498</v>
      </c>
      <c r="O86" s="76"/>
      <c r="P86" s="76"/>
      <c r="Q86" s="76"/>
      <c r="R86" s="76" t="s">
        <v>498</v>
      </c>
      <c r="S86" s="76"/>
      <c r="T86" s="76"/>
      <c r="U86" s="76"/>
      <c r="V86" s="76" t="s">
        <v>498</v>
      </c>
      <c r="W86" s="76"/>
      <c r="X86" s="76"/>
      <c r="Y86" s="76"/>
      <c r="Z86" s="76" t="s">
        <v>498</v>
      </c>
      <c r="AA86" s="76">
        <v>2.4500000000000002</v>
      </c>
      <c r="AB86" s="76">
        <v>0.62</v>
      </c>
      <c r="AC86" s="76">
        <v>0.9</v>
      </c>
      <c r="AD86" s="76">
        <v>0.5</v>
      </c>
      <c r="AE86" s="76">
        <v>0.64500000000000002</v>
      </c>
      <c r="AF86" s="77"/>
    </row>
    <row r="87" spans="2:32" s="72" customFormat="1" ht="30" customHeight="1" x14ac:dyDescent="0.25">
      <c r="B87" s="71"/>
      <c r="C87" s="72" t="s">
        <v>65</v>
      </c>
      <c r="D87" s="72" t="s">
        <v>184</v>
      </c>
      <c r="E87" s="72" t="s">
        <v>291</v>
      </c>
      <c r="F87" s="72" t="s">
        <v>65</v>
      </c>
      <c r="G87" s="73" t="s">
        <v>455</v>
      </c>
      <c r="H87" s="74">
        <v>-67.919055555556</v>
      </c>
      <c r="I87" s="74">
        <v>3.8744166666669999</v>
      </c>
      <c r="J87" s="72">
        <v>98</v>
      </c>
      <c r="K87" s="75">
        <v>0.1</v>
      </c>
      <c r="L87" s="75">
        <v>0.04</v>
      </c>
      <c r="M87" s="75">
        <v>6.0000000000000001E-3</v>
      </c>
      <c r="N87" s="76">
        <f>SUM(K87:M87)</f>
        <v>0.14600000000000002</v>
      </c>
      <c r="O87" s="76"/>
      <c r="P87" s="76"/>
      <c r="Q87" s="76"/>
      <c r="R87" s="76" t="s">
        <v>498</v>
      </c>
      <c r="S87" s="76"/>
      <c r="T87" s="76"/>
      <c r="U87" s="76"/>
      <c r="V87" s="76" t="s">
        <v>498</v>
      </c>
      <c r="W87" s="76"/>
      <c r="X87" s="76"/>
      <c r="Y87" s="76"/>
      <c r="Z87" s="76" t="s">
        <v>498</v>
      </c>
      <c r="AA87" s="76">
        <v>0.53666666666666663</v>
      </c>
      <c r="AB87" s="76">
        <v>0.62</v>
      </c>
      <c r="AC87" s="76">
        <v>0.56999999999999995</v>
      </c>
      <c r="AD87" s="76">
        <v>0.5</v>
      </c>
      <c r="AE87" s="76">
        <v>0.58499999999999996</v>
      </c>
      <c r="AF87" s="77"/>
    </row>
    <row r="88" spans="2:32" s="72" customFormat="1" ht="30" customHeight="1" x14ac:dyDescent="0.25">
      <c r="B88" s="71"/>
      <c r="C88" s="72" t="s">
        <v>66</v>
      </c>
      <c r="D88" s="72" t="s">
        <v>185</v>
      </c>
      <c r="E88" s="72" t="s">
        <v>284</v>
      </c>
      <c r="F88" s="72" t="s">
        <v>353</v>
      </c>
      <c r="G88" s="73" t="s">
        <v>456</v>
      </c>
      <c r="H88" s="74">
        <v>-74.725555555555999</v>
      </c>
      <c r="I88" s="74">
        <v>5.7308333333329999</v>
      </c>
      <c r="J88" s="72">
        <v>160</v>
      </c>
      <c r="K88" s="75"/>
      <c r="L88" s="75"/>
      <c r="M88" s="75"/>
      <c r="N88" s="76" t="s">
        <v>498</v>
      </c>
      <c r="O88" s="76"/>
      <c r="P88" s="76"/>
      <c r="Q88" s="76"/>
      <c r="R88" s="76" t="s">
        <v>498</v>
      </c>
      <c r="S88" s="76"/>
      <c r="T88" s="76"/>
      <c r="U88" s="76"/>
      <c r="V88" s="76" t="s">
        <v>498</v>
      </c>
      <c r="W88" s="76"/>
      <c r="X88" s="76"/>
      <c r="Y88" s="76"/>
      <c r="Z88" s="76" t="s">
        <v>498</v>
      </c>
      <c r="AA88" s="76">
        <v>0.96666666666666679</v>
      </c>
      <c r="AB88" s="76">
        <v>1.49</v>
      </c>
      <c r="AC88" s="76">
        <v>0.5</v>
      </c>
      <c r="AD88" s="76" t="s">
        <v>498</v>
      </c>
      <c r="AE88" s="76" t="s">
        <v>498</v>
      </c>
      <c r="AF88" s="77"/>
    </row>
    <row r="89" spans="2:32" s="72" customFormat="1" ht="30" customHeight="1" x14ac:dyDescent="0.25">
      <c r="B89" s="71"/>
      <c r="C89" s="72" t="s">
        <v>67</v>
      </c>
      <c r="D89" s="72" t="s">
        <v>186</v>
      </c>
      <c r="E89" s="72" t="s">
        <v>285</v>
      </c>
      <c r="F89" s="72" t="s">
        <v>354</v>
      </c>
      <c r="G89" s="73" t="s">
        <v>457</v>
      </c>
      <c r="H89" s="74">
        <v>-75.899388888889007</v>
      </c>
      <c r="I89" s="74">
        <v>4.7575555555560003</v>
      </c>
      <c r="J89" s="72">
        <v>933</v>
      </c>
      <c r="K89" s="75">
        <v>1.2600000000000002</v>
      </c>
      <c r="L89" s="75">
        <v>0.10500000000000001</v>
      </c>
      <c r="M89" s="75">
        <v>4.3250000000000004E-2</v>
      </c>
      <c r="N89" s="76">
        <f t="shared" ref="N89:N95" si="6">SUM(K89:M89)</f>
        <v>1.4082500000000002</v>
      </c>
      <c r="O89" s="76">
        <v>1.2</v>
      </c>
      <c r="P89" s="76">
        <v>0.2</v>
      </c>
      <c r="Q89" s="76">
        <v>4.3499999999999997E-2</v>
      </c>
      <c r="R89" s="76">
        <f t="shared" si="4"/>
        <v>1.4435</v>
      </c>
      <c r="S89" s="76">
        <v>1.2966666666666666</v>
      </c>
      <c r="T89" s="76">
        <v>0.3</v>
      </c>
      <c r="U89" s="76">
        <v>4.5333333333333337E-2</v>
      </c>
      <c r="V89" s="76">
        <f t="shared" si="5"/>
        <v>1.6419999999999999</v>
      </c>
      <c r="W89" s="76">
        <v>1.2249999999999999</v>
      </c>
      <c r="X89" s="76">
        <v>0.3</v>
      </c>
      <c r="Y89" s="76">
        <v>3.1E-2</v>
      </c>
      <c r="Z89" s="76">
        <f t="shared" ref="Z89:Z105" si="7">SUM(W89:Y89)</f>
        <v>1.5559999999999998</v>
      </c>
      <c r="AA89" s="76">
        <v>1.37</v>
      </c>
      <c r="AB89" s="76">
        <v>0.65</v>
      </c>
      <c r="AC89" s="76">
        <v>4.9000000000000004</v>
      </c>
      <c r="AD89" s="76">
        <v>0.5</v>
      </c>
      <c r="AE89" s="76">
        <v>1.55</v>
      </c>
      <c r="AF89" s="77"/>
    </row>
    <row r="90" spans="2:32" s="72" customFormat="1" ht="30" customHeight="1" x14ac:dyDescent="0.25">
      <c r="B90" s="71"/>
      <c r="C90" s="78" t="s">
        <v>487</v>
      </c>
      <c r="D90" s="78" t="s">
        <v>187</v>
      </c>
      <c r="E90" s="72" t="s">
        <v>289</v>
      </c>
      <c r="F90" s="72" t="s">
        <v>87</v>
      </c>
      <c r="G90" s="73" t="s">
        <v>443</v>
      </c>
      <c r="H90" s="74">
        <v>-77.150000000000006</v>
      </c>
      <c r="I90" s="74">
        <v>1.133333333333</v>
      </c>
      <c r="J90" s="72">
        <v>2875</v>
      </c>
      <c r="K90" s="75">
        <v>8.900000000000001E-2</v>
      </c>
      <c r="L90" s="75">
        <v>0.04</v>
      </c>
      <c r="M90" s="75">
        <v>6.0000000000000001E-3</v>
      </c>
      <c r="N90" s="76">
        <f t="shared" si="6"/>
        <v>0.13500000000000001</v>
      </c>
      <c r="O90" s="76">
        <v>0.28250000000000003</v>
      </c>
      <c r="P90" s="76">
        <v>0.23499999999999999</v>
      </c>
      <c r="Q90" s="76">
        <v>6.0000000000000001E-3</v>
      </c>
      <c r="R90" s="76">
        <f t="shared" si="4"/>
        <v>0.52350000000000008</v>
      </c>
      <c r="S90" s="76">
        <v>9.6000000000000016E-2</v>
      </c>
      <c r="T90" s="76">
        <v>0.3</v>
      </c>
      <c r="U90" s="76">
        <v>6.000000000000001E-3</v>
      </c>
      <c r="V90" s="76">
        <f t="shared" si="5"/>
        <v>0.40200000000000002</v>
      </c>
      <c r="W90" s="76">
        <v>8.2000000000000003E-2</v>
      </c>
      <c r="X90" s="76">
        <v>0.3</v>
      </c>
      <c r="Y90" s="76">
        <v>6.0000000000000001E-3</v>
      </c>
      <c r="Z90" s="76">
        <f t="shared" si="7"/>
        <v>0.38800000000000001</v>
      </c>
      <c r="AA90" s="76">
        <v>0.53666666666666663</v>
      </c>
      <c r="AB90" s="76">
        <v>0.5</v>
      </c>
      <c r="AC90" s="76">
        <v>0.5</v>
      </c>
      <c r="AD90" s="76">
        <v>0.5</v>
      </c>
      <c r="AE90" s="76">
        <v>0.6166666666666667</v>
      </c>
      <c r="AF90" s="77"/>
    </row>
    <row r="91" spans="2:32" s="72" customFormat="1" ht="30" customHeight="1" x14ac:dyDescent="0.25">
      <c r="B91" s="71"/>
      <c r="C91" s="72" t="s">
        <v>68</v>
      </c>
      <c r="D91" s="72" t="s">
        <v>188</v>
      </c>
      <c r="E91" s="72" t="s">
        <v>287</v>
      </c>
      <c r="F91" s="72" t="s">
        <v>355</v>
      </c>
      <c r="G91" s="73" t="s">
        <v>434</v>
      </c>
      <c r="H91" s="74">
        <v>-72.938500000000005</v>
      </c>
      <c r="I91" s="74">
        <v>5.492</v>
      </c>
      <c r="J91" s="72">
        <v>3002</v>
      </c>
      <c r="K91" s="75">
        <v>0.16300000000000001</v>
      </c>
      <c r="L91" s="75">
        <v>8.3750000000000005E-2</v>
      </c>
      <c r="M91" s="75">
        <v>6.000000000000001E-3</v>
      </c>
      <c r="N91" s="76">
        <f t="shared" si="6"/>
        <v>0.25275000000000003</v>
      </c>
      <c r="O91" s="76">
        <v>9.3750000000000014E-2</v>
      </c>
      <c r="P91" s="76">
        <v>0.26750000000000002</v>
      </c>
      <c r="Q91" s="76">
        <v>6.0000000000000001E-3</v>
      </c>
      <c r="R91" s="76">
        <f t="shared" si="4"/>
        <v>0.36725000000000002</v>
      </c>
      <c r="S91" s="76">
        <v>0.17600000000000002</v>
      </c>
      <c r="T91" s="76">
        <v>0.3</v>
      </c>
      <c r="U91" s="76">
        <v>6.0000000000000001E-3</v>
      </c>
      <c r="V91" s="76">
        <f t="shared" si="5"/>
        <v>0.48199999999999998</v>
      </c>
      <c r="W91" s="76">
        <v>9.2749999999999999E-2</v>
      </c>
      <c r="X91" s="76">
        <v>0.3</v>
      </c>
      <c r="Y91" s="76">
        <v>6.0000000000000001E-3</v>
      </c>
      <c r="Z91" s="76">
        <f t="shared" si="7"/>
        <v>0.39874999999999999</v>
      </c>
      <c r="AA91" s="76">
        <v>0.83000000000000007</v>
      </c>
      <c r="AB91" s="76">
        <v>0.67</v>
      </c>
      <c r="AC91" s="76">
        <v>0.5</v>
      </c>
      <c r="AD91" s="76">
        <v>0.5</v>
      </c>
      <c r="AE91" s="76">
        <v>3.4233333333333333</v>
      </c>
      <c r="AF91" s="77"/>
    </row>
    <row r="92" spans="2:32" s="72" customFormat="1" ht="30" customHeight="1" x14ac:dyDescent="0.25">
      <c r="B92" s="71"/>
      <c r="C92" s="72" t="s">
        <v>69</v>
      </c>
      <c r="D92" s="72" t="s">
        <v>189</v>
      </c>
      <c r="E92" s="72" t="s">
        <v>288</v>
      </c>
      <c r="F92" s="72" t="s">
        <v>356</v>
      </c>
      <c r="G92" s="73" t="s">
        <v>507</v>
      </c>
      <c r="H92" s="74">
        <v>-74.853333333332998</v>
      </c>
      <c r="I92" s="74">
        <v>4.5575000000000001</v>
      </c>
      <c r="J92" s="72">
        <v>210</v>
      </c>
      <c r="K92" s="75">
        <v>0.6</v>
      </c>
      <c r="L92" s="75">
        <v>8.4000000000000005E-2</v>
      </c>
      <c r="M92" s="75">
        <v>6.0000000000000001E-3</v>
      </c>
      <c r="N92" s="76">
        <f t="shared" si="6"/>
        <v>0.69</v>
      </c>
      <c r="O92" s="76">
        <v>0.74</v>
      </c>
      <c r="P92" s="76">
        <v>0.19900000000000001</v>
      </c>
      <c r="Q92" s="76">
        <v>1.0500000000000001E-2</v>
      </c>
      <c r="R92" s="76">
        <f t="shared" si="4"/>
        <v>0.94950000000000001</v>
      </c>
      <c r="S92" s="76">
        <v>0.55249999999999999</v>
      </c>
      <c r="T92" s="76">
        <v>0.32500000000000001</v>
      </c>
      <c r="U92" s="76">
        <v>2.1500000000000002E-2</v>
      </c>
      <c r="V92" s="76">
        <f t="shared" si="5"/>
        <v>0.89899999999999991</v>
      </c>
      <c r="W92" s="76">
        <v>0.60499999999999998</v>
      </c>
      <c r="X92" s="76">
        <v>0.3</v>
      </c>
      <c r="Y92" s="76">
        <v>6.0750000000000005E-3</v>
      </c>
      <c r="Z92" s="76">
        <f t="shared" si="7"/>
        <v>0.91107500000000008</v>
      </c>
      <c r="AA92" s="76">
        <v>1.0833333333333333</v>
      </c>
      <c r="AB92" s="76">
        <v>1.28</v>
      </c>
      <c r="AC92" s="76">
        <v>0.7</v>
      </c>
      <c r="AD92" s="76" t="s">
        <v>498</v>
      </c>
      <c r="AE92" s="76" t="s">
        <v>498</v>
      </c>
      <c r="AF92" s="77"/>
    </row>
    <row r="93" spans="2:32" s="72" customFormat="1" ht="30" customHeight="1" x14ac:dyDescent="0.25">
      <c r="B93" s="71"/>
      <c r="C93" s="72" t="s">
        <v>70</v>
      </c>
      <c r="D93" s="72" t="s">
        <v>190</v>
      </c>
      <c r="E93" s="72" t="s">
        <v>281</v>
      </c>
      <c r="F93" s="72" t="s">
        <v>357</v>
      </c>
      <c r="G93" s="73" t="s">
        <v>439</v>
      </c>
      <c r="H93" s="74">
        <v>-73.138333333332994</v>
      </c>
      <c r="I93" s="74">
        <v>7.1927777777779998</v>
      </c>
      <c r="J93" s="72">
        <v>600</v>
      </c>
      <c r="K93" s="75">
        <v>0.95250000000000001</v>
      </c>
      <c r="L93" s="75">
        <v>4.9375</v>
      </c>
      <c r="M93" s="75">
        <v>0.1570375</v>
      </c>
      <c r="N93" s="76">
        <f t="shared" si="6"/>
        <v>6.0470375000000001</v>
      </c>
      <c r="O93" s="76">
        <v>0.6216666666666667</v>
      </c>
      <c r="P93" s="76">
        <v>3.4800000000000004</v>
      </c>
      <c r="Q93" s="76">
        <v>0.22500000000000001</v>
      </c>
      <c r="R93" s="76">
        <f t="shared" si="4"/>
        <v>4.3266666666666671</v>
      </c>
      <c r="S93" s="76">
        <v>0.58125000000000004</v>
      </c>
      <c r="T93" s="76">
        <v>4.916666666666667</v>
      </c>
      <c r="U93" s="76">
        <v>0.34250000000000003</v>
      </c>
      <c r="V93" s="76">
        <f t="shared" si="5"/>
        <v>5.840416666666667</v>
      </c>
      <c r="W93" s="76">
        <v>0.59624999999999995</v>
      </c>
      <c r="X93" s="76">
        <v>3.5250000000000004</v>
      </c>
      <c r="Y93" s="76">
        <v>0.25800000000000001</v>
      </c>
      <c r="Z93" s="76">
        <f t="shared" si="7"/>
        <v>4.3792499999999999</v>
      </c>
      <c r="AA93" s="76">
        <v>7.5625</v>
      </c>
      <c r="AB93" s="76">
        <v>7.15</v>
      </c>
      <c r="AC93" s="76">
        <v>4.68</v>
      </c>
      <c r="AD93" s="76">
        <v>2.7750000000000004</v>
      </c>
      <c r="AE93" s="76">
        <v>12</v>
      </c>
      <c r="AF93" s="77"/>
    </row>
    <row r="94" spans="2:32" s="72" customFormat="1" ht="30" customHeight="1" x14ac:dyDescent="0.25">
      <c r="B94" s="71"/>
      <c r="C94" s="72" t="s">
        <v>70</v>
      </c>
      <c r="D94" s="72" t="s">
        <v>191</v>
      </c>
      <c r="E94" s="72" t="s">
        <v>281</v>
      </c>
      <c r="F94" s="72" t="s">
        <v>358</v>
      </c>
      <c r="G94" s="73" t="s">
        <v>439</v>
      </c>
      <c r="H94" s="74">
        <v>-73.560555555555993</v>
      </c>
      <c r="I94" s="74">
        <v>7.5780555555560003</v>
      </c>
      <c r="J94" s="72">
        <v>70</v>
      </c>
      <c r="K94" s="75">
        <v>1</v>
      </c>
      <c r="L94" s="75">
        <v>7.0000000000000007E-2</v>
      </c>
      <c r="M94" s="75">
        <v>6.0000000000000001E-3</v>
      </c>
      <c r="N94" s="76">
        <f t="shared" si="6"/>
        <v>1.0760000000000001</v>
      </c>
      <c r="O94" s="76"/>
      <c r="P94" s="76"/>
      <c r="Q94" s="76"/>
      <c r="R94" s="76" t="s">
        <v>498</v>
      </c>
      <c r="S94" s="76"/>
      <c r="T94" s="76"/>
      <c r="U94" s="76"/>
      <c r="V94" s="76" t="s">
        <v>498</v>
      </c>
      <c r="W94" s="76">
        <v>1.3</v>
      </c>
      <c r="X94" s="76">
        <v>0.3</v>
      </c>
      <c r="Y94" s="76">
        <v>2.4E-2</v>
      </c>
      <c r="Z94" s="76">
        <f t="shared" si="7"/>
        <v>1.6240000000000001</v>
      </c>
      <c r="AA94" s="76">
        <v>1.7300000000000002</v>
      </c>
      <c r="AB94" s="76">
        <v>2.48</v>
      </c>
      <c r="AC94" s="76" t="s">
        <v>498</v>
      </c>
      <c r="AD94" s="76">
        <v>0.5</v>
      </c>
      <c r="AE94" s="76">
        <v>0.9</v>
      </c>
      <c r="AF94" s="77"/>
    </row>
    <row r="95" spans="2:32" s="72" customFormat="1" ht="30" customHeight="1" x14ac:dyDescent="0.25">
      <c r="B95" s="71"/>
      <c r="C95" s="72" t="s">
        <v>71</v>
      </c>
      <c r="D95" s="72" t="s">
        <v>192</v>
      </c>
      <c r="E95" s="72" t="s">
        <v>278</v>
      </c>
      <c r="F95" s="72" t="s">
        <v>359</v>
      </c>
      <c r="G95" s="73" t="s">
        <v>458</v>
      </c>
      <c r="H95" s="74">
        <v>-73.7</v>
      </c>
      <c r="I95" s="74">
        <v>5.333333333333</v>
      </c>
      <c r="J95" s="72">
        <v>2548</v>
      </c>
      <c r="K95" s="75">
        <v>0.22</v>
      </c>
      <c r="L95" s="75">
        <v>0.52</v>
      </c>
      <c r="M95" s="75">
        <v>1.115E-2</v>
      </c>
      <c r="N95" s="76">
        <f t="shared" si="6"/>
        <v>0.75114999999999998</v>
      </c>
      <c r="O95" s="76">
        <v>0.45</v>
      </c>
      <c r="P95" s="76">
        <v>0.3</v>
      </c>
      <c r="Q95" s="76">
        <v>7.5500000000000003E-3</v>
      </c>
      <c r="R95" s="76">
        <f t="shared" si="4"/>
        <v>0.75754999999999995</v>
      </c>
      <c r="S95" s="76">
        <v>0.46</v>
      </c>
      <c r="T95" s="76">
        <v>0.40500000000000003</v>
      </c>
      <c r="U95" s="76">
        <v>1.005E-2</v>
      </c>
      <c r="V95" s="76">
        <f t="shared" si="5"/>
        <v>0.87504999999999999</v>
      </c>
      <c r="W95" s="76">
        <v>0.39500000000000002</v>
      </c>
      <c r="X95" s="76">
        <v>0.42000000000000004</v>
      </c>
      <c r="Y95" s="76">
        <v>1.1424999999999999E-2</v>
      </c>
      <c r="Z95" s="76">
        <f t="shared" si="7"/>
        <v>0.82642500000000008</v>
      </c>
      <c r="AA95" s="76">
        <v>1.1333333333333333</v>
      </c>
      <c r="AB95" s="76">
        <v>0.73</v>
      </c>
      <c r="AC95" s="76">
        <v>1.1100000000000001</v>
      </c>
      <c r="AD95" s="76">
        <v>0.81333333333333346</v>
      </c>
      <c r="AE95" s="76">
        <v>1.0075000000000001</v>
      </c>
      <c r="AF95" s="77"/>
    </row>
    <row r="96" spans="2:32" s="72" customFormat="1" ht="30" customHeight="1" x14ac:dyDescent="0.25">
      <c r="B96" s="71"/>
      <c r="C96" s="72" t="s">
        <v>72</v>
      </c>
      <c r="D96" s="72" t="s">
        <v>193</v>
      </c>
      <c r="E96" s="72" t="s">
        <v>288</v>
      </c>
      <c r="F96" s="72" t="s">
        <v>360</v>
      </c>
      <c r="G96" s="73" t="s">
        <v>459</v>
      </c>
      <c r="H96" s="74">
        <v>-75.255499999999998</v>
      </c>
      <c r="I96" s="74">
        <v>3.443166666667</v>
      </c>
      <c r="J96" s="72">
        <v>369</v>
      </c>
      <c r="K96" s="75"/>
      <c r="L96" s="75"/>
      <c r="M96" s="75"/>
      <c r="N96" s="76" t="s">
        <v>498</v>
      </c>
      <c r="O96" s="76">
        <v>0.215</v>
      </c>
      <c r="P96" s="76">
        <v>0.52</v>
      </c>
      <c r="Q96" s="76">
        <v>6.0000000000000001E-3</v>
      </c>
      <c r="R96" s="76">
        <f t="shared" si="4"/>
        <v>0.74099999999999999</v>
      </c>
      <c r="S96" s="76">
        <v>0.41</v>
      </c>
      <c r="T96" s="76">
        <v>0.3</v>
      </c>
      <c r="U96" s="76">
        <v>6.4000000000000003E-3</v>
      </c>
      <c r="V96" s="76">
        <f t="shared" si="5"/>
        <v>0.71639999999999993</v>
      </c>
      <c r="W96" s="76">
        <v>0.21000000000000002</v>
      </c>
      <c r="X96" s="76">
        <v>0.3</v>
      </c>
      <c r="Y96" s="76">
        <v>6.0000000000000001E-3</v>
      </c>
      <c r="Z96" s="76">
        <f t="shared" si="7"/>
        <v>0.51600000000000001</v>
      </c>
      <c r="AA96" s="76">
        <v>0.80399999999999994</v>
      </c>
      <c r="AB96" s="76">
        <v>0.9</v>
      </c>
      <c r="AC96" s="76">
        <v>1.06</v>
      </c>
      <c r="AD96" s="76">
        <v>0.5</v>
      </c>
      <c r="AE96" s="76">
        <v>1.03</v>
      </c>
      <c r="AF96" s="77"/>
    </row>
    <row r="97" spans="2:32" s="72" customFormat="1" ht="30" customHeight="1" x14ac:dyDescent="0.25">
      <c r="B97" s="71"/>
      <c r="C97" s="72" t="s">
        <v>72</v>
      </c>
      <c r="D97" s="72" t="s">
        <v>194</v>
      </c>
      <c r="E97" s="72" t="s">
        <v>72</v>
      </c>
      <c r="F97" s="72" t="s">
        <v>361</v>
      </c>
      <c r="G97" s="73" t="s">
        <v>418</v>
      </c>
      <c r="H97" s="74">
        <v>-73.969444444443994</v>
      </c>
      <c r="I97" s="74">
        <v>8.9925277777779993</v>
      </c>
      <c r="J97" s="72">
        <v>24</v>
      </c>
      <c r="K97" s="75">
        <v>0.89500000000000002</v>
      </c>
      <c r="L97" s="75">
        <v>0.161</v>
      </c>
      <c r="M97" s="75">
        <v>6.0000000000000001E-3</v>
      </c>
      <c r="N97" s="76">
        <f>SUM(K97:M97)</f>
        <v>1.0620000000000001</v>
      </c>
      <c r="O97" s="76">
        <v>0.72500000000000009</v>
      </c>
      <c r="P97" s="76">
        <v>0.28500000000000003</v>
      </c>
      <c r="Q97" s="76">
        <v>2.4000000000000004E-2</v>
      </c>
      <c r="R97" s="76">
        <f t="shared" si="4"/>
        <v>1.0340000000000003</v>
      </c>
      <c r="S97" s="76">
        <v>0.57000000000000006</v>
      </c>
      <c r="T97" s="76">
        <v>0.47500000000000003</v>
      </c>
      <c r="U97" s="76">
        <v>1.9850000000000003E-2</v>
      </c>
      <c r="V97" s="76">
        <f t="shared" si="5"/>
        <v>1.0648500000000001</v>
      </c>
      <c r="W97" s="76">
        <v>0.6</v>
      </c>
      <c r="X97" s="76">
        <v>0.3</v>
      </c>
      <c r="Y97" s="76">
        <v>6.0000000000000001E-3</v>
      </c>
      <c r="Z97" s="76">
        <f t="shared" si="7"/>
        <v>0.90599999999999992</v>
      </c>
      <c r="AA97" s="76">
        <v>4.05</v>
      </c>
      <c r="AB97" s="76">
        <v>1.1299999999999999</v>
      </c>
      <c r="AC97" s="76">
        <v>1.7</v>
      </c>
      <c r="AD97" s="76">
        <v>0.54</v>
      </c>
      <c r="AE97" s="76">
        <v>1.1000000000000001</v>
      </c>
      <c r="AF97" s="77"/>
    </row>
    <row r="98" spans="2:32" s="72" customFormat="1" ht="30" customHeight="1" x14ac:dyDescent="0.25">
      <c r="B98" s="71"/>
      <c r="C98" s="72" t="s">
        <v>72</v>
      </c>
      <c r="D98" s="72" t="s">
        <v>195</v>
      </c>
      <c r="E98" s="72" t="s">
        <v>279</v>
      </c>
      <c r="F98" s="72" t="s">
        <v>362</v>
      </c>
      <c r="G98" s="73" t="s">
        <v>420</v>
      </c>
      <c r="H98" s="74">
        <v>-74.911666666667003</v>
      </c>
      <c r="I98" s="74">
        <v>10.25</v>
      </c>
      <c r="J98" s="72">
        <v>8</v>
      </c>
      <c r="K98" s="75">
        <v>0.59</v>
      </c>
      <c r="L98" s="75">
        <v>6.9250000000000006E-2</v>
      </c>
      <c r="M98" s="75">
        <v>6.0000000000000001E-3</v>
      </c>
      <c r="N98" s="76">
        <f>SUM(K98:M98)</f>
        <v>0.66525000000000001</v>
      </c>
      <c r="O98" s="76">
        <v>0.55000000000000004</v>
      </c>
      <c r="P98" s="76">
        <v>0.29833333333333339</v>
      </c>
      <c r="Q98" s="76">
        <v>5.9999999999999993E-3</v>
      </c>
      <c r="R98" s="76">
        <f t="shared" si="4"/>
        <v>0.85433333333333339</v>
      </c>
      <c r="S98" s="76">
        <v>0.72250000000000003</v>
      </c>
      <c r="T98" s="76">
        <v>0.3</v>
      </c>
      <c r="U98" s="76">
        <v>6.0000000000000001E-3</v>
      </c>
      <c r="V98" s="76">
        <f t="shared" si="5"/>
        <v>1.0285</v>
      </c>
      <c r="W98" s="76">
        <v>0.44166666666666665</v>
      </c>
      <c r="X98" s="76">
        <v>0.47500000000000003</v>
      </c>
      <c r="Y98" s="76">
        <v>2.0333333333333332E-2</v>
      </c>
      <c r="Z98" s="76">
        <f t="shared" si="7"/>
        <v>0.93700000000000006</v>
      </c>
      <c r="AA98" s="76">
        <v>1.2337500000000001</v>
      </c>
      <c r="AB98" s="76">
        <v>0.53</v>
      </c>
      <c r="AC98" s="76">
        <v>1.25</v>
      </c>
      <c r="AD98" s="76">
        <v>0.66</v>
      </c>
      <c r="AE98" s="76">
        <v>0.76</v>
      </c>
      <c r="AF98" s="77"/>
    </row>
    <row r="99" spans="2:32" s="72" customFormat="1" ht="30" customHeight="1" x14ac:dyDescent="0.25">
      <c r="B99" s="71"/>
      <c r="C99" s="72" t="s">
        <v>72</v>
      </c>
      <c r="D99" s="72" t="s">
        <v>196</v>
      </c>
      <c r="E99" s="72" t="s">
        <v>277</v>
      </c>
      <c r="F99" s="72" t="s">
        <v>363</v>
      </c>
      <c r="G99" s="73" t="s">
        <v>460</v>
      </c>
      <c r="H99" s="74">
        <v>-75.396583333332998</v>
      </c>
      <c r="I99" s="74">
        <v>2.7282500000000001</v>
      </c>
      <c r="J99" s="72">
        <v>460</v>
      </c>
      <c r="K99" s="75"/>
      <c r="L99" s="75"/>
      <c r="M99" s="75"/>
      <c r="N99" s="76" t="s">
        <v>498</v>
      </c>
      <c r="O99" s="76">
        <v>0.16499999999999998</v>
      </c>
      <c r="P99" s="76">
        <v>0.16999999999999998</v>
      </c>
      <c r="Q99" s="76">
        <v>6.0000000000000001E-3</v>
      </c>
      <c r="R99" s="76">
        <f t="shared" si="4"/>
        <v>0.34099999999999997</v>
      </c>
      <c r="S99" s="76">
        <v>0.13466666666666668</v>
      </c>
      <c r="T99" s="76">
        <v>0.3</v>
      </c>
      <c r="U99" s="76">
        <v>6.000000000000001E-3</v>
      </c>
      <c r="V99" s="76">
        <f t="shared" si="5"/>
        <v>0.44066666666666665</v>
      </c>
      <c r="W99" s="76">
        <v>0.15</v>
      </c>
      <c r="X99" s="76">
        <v>0.3</v>
      </c>
      <c r="Y99" s="76">
        <v>6.0000000000000001E-3</v>
      </c>
      <c r="Z99" s="76">
        <f t="shared" si="7"/>
        <v>0.45599999999999996</v>
      </c>
      <c r="AA99" s="76">
        <v>0.55000000000000004</v>
      </c>
      <c r="AB99" s="76" t="s">
        <v>498</v>
      </c>
      <c r="AC99" s="76">
        <v>0.83</v>
      </c>
      <c r="AD99" s="76" t="s">
        <v>498</v>
      </c>
      <c r="AE99" s="76">
        <v>0.53</v>
      </c>
      <c r="AF99" s="77"/>
    </row>
    <row r="100" spans="2:32" s="72" customFormat="1" ht="30" customHeight="1" x14ac:dyDescent="0.25">
      <c r="B100" s="71"/>
      <c r="C100" s="72" t="s">
        <v>72</v>
      </c>
      <c r="D100" s="72" t="s">
        <v>197</v>
      </c>
      <c r="E100" s="72" t="s">
        <v>280</v>
      </c>
      <c r="F100" s="72" t="s">
        <v>364</v>
      </c>
      <c r="G100" s="73" t="s">
        <v>461</v>
      </c>
      <c r="H100" s="74">
        <v>-74.823611111111006</v>
      </c>
      <c r="I100" s="74">
        <v>11.042777777777999</v>
      </c>
      <c r="J100" s="72">
        <v>2</v>
      </c>
      <c r="K100" s="75"/>
      <c r="L100" s="75"/>
      <c r="M100" s="75"/>
      <c r="N100" s="76" t="s">
        <v>498</v>
      </c>
      <c r="O100" s="76">
        <v>0.6166666666666667</v>
      </c>
      <c r="P100" s="76">
        <v>0.40833333333333338</v>
      </c>
      <c r="Q100" s="76">
        <v>1.7833333333333336E-2</v>
      </c>
      <c r="R100" s="76">
        <f t="shared" si="4"/>
        <v>1.0428333333333335</v>
      </c>
      <c r="S100" s="76">
        <v>0.80999999999999994</v>
      </c>
      <c r="T100" s="76">
        <v>0.83800000000000008</v>
      </c>
      <c r="U100" s="76">
        <v>1.2499999999999999E-2</v>
      </c>
      <c r="V100" s="76">
        <f t="shared" si="5"/>
        <v>1.6605000000000001</v>
      </c>
      <c r="W100" s="76">
        <v>0.90800000000000003</v>
      </c>
      <c r="X100" s="76">
        <v>2.2770000000000001</v>
      </c>
      <c r="Y100" s="76">
        <v>4.2599999999999999E-2</v>
      </c>
      <c r="Z100" s="76">
        <f t="shared" si="7"/>
        <v>3.2276000000000002</v>
      </c>
      <c r="AA100" s="76">
        <v>3.3000000000000003</v>
      </c>
      <c r="AB100" s="76">
        <v>0.5</v>
      </c>
      <c r="AC100" s="76">
        <v>0.99</v>
      </c>
      <c r="AD100" s="76">
        <v>1.25</v>
      </c>
      <c r="AE100" s="76">
        <v>0.745</v>
      </c>
      <c r="AF100" s="77"/>
    </row>
    <row r="101" spans="2:32" s="72" customFormat="1" ht="30" customHeight="1" x14ac:dyDescent="0.25">
      <c r="B101" s="71"/>
      <c r="C101" s="72" t="s">
        <v>72</v>
      </c>
      <c r="D101" s="72" t="s">
        <v>198</v>
      </c>
      <c r="E101" s="72" t="s">
        <v>277</v>
      </c>
      <c r="F101" s="72" t="s">
        <v>80</v>
      </c>
      <c r="G101" s="73" t="s">
        <v>430</v>
      </c>
      <c r="H101" s="74">
        <v>-75.269166666667005</v>
      </c>
      <c r="I101" s="74">
        <v>2.9925000000000002</v>
      </c>
      <c r="J101" s="72">
        <v>430</v>
      </c>
      <c r="K101" s="75"/>
      <c r="L101" s="75"/>
      <c r="M101" s="75"/>
      <c r="N101" s="76" t="s">
        <v>498</v>
      </c>
      <c r="O101" s="76">
        <v>0.20500000000000002</v>
      </c>
      <c r="P101" s="76">
        <v>0.16999999999999998</v>
      </c>
      <c r="Q101" s="76">
        <v>6.0000000000000001E-3</v>
      </c>
      <c r="R101" s="76">
        <f t="shared" si="4"/>
        <v>0.38100000000000001</v>
      </c>
      <c r="S101" s="76">
        <v>0.27500000000000002</v>
      </c>
      <c r="T101" s="76">
        <v>0.3</v>
      </c>
      <c r="U101" s="76">
        <v>7.2000000000000007E-3</v>
      </c>
      <c r="V101" s="76">
        <f t="shared" si="5"/>
        <v>0.58219999999999994</v>
      </c>
      <c r="W101" s="76">
        <v>0.10050000000000001</v>
      </c>
      <c r="X101" s="76">
        <v>0.3</v>
      </c>
      <c r="Y101" s="76">
        <v>6.0000000000000001E-3</v>
      </c>
      <c r="Z101" s="76">
        <f t="shared" si="7"/>
        <v>0.40649999999999997</v>
      </c>
      <c r="AA101" s="76">
        <v>0.66999999999999993</v>
      </c>
      <c r="AB101" s="76">
        <v>0.5</v>
      </c>
      <c r="AC101" s="76">
        <v>1.25</v>
      </c>
      <c r="AD101" s="76">
        <v>0.5</v>
      </c>
      <c r="AE101" s="76">
        <v>0.6399999999999999</v>
      </c>
      <c r="AF101" s="77"/>
    </row>
    <row r="102" spans="2:32" s="72" customFormat="1" ht="30" customHeight="1" x14ac:dyDescent="0.25">
      <c r="B102" s="71"/>
      <c r="C102" s="72" t="s">
        <v>72</v>
      </c>
      <c r="D102" s="72" t="s">
        <v>199</v>
      </c>
      <c r="E102" s="72" t="s">
        <v>278</v>
      </c>
      <c r="F102" s="72" t="s">
        <v>301</v>
      </c>
      <c r="G102" s="73" t="s">
        <v>417</v>
      </c>
      <c r="H102" s="74">
        <v>-74.816666666667004</v>
      </c>
      <c r="I102" s="74">
        <v>4.2833333333330001</v>
      </c>
      <c r="J102" s="72">
        <v>257</v>
      </c>
      <c r="K102" s="75">
        <v>0.48825000000000007</v>
      </c>
      <c r="L102" s="75">
        <v>0.55725000000000002</v>
      </c>
      <c r="M102" s="75">
        <v>1.61E-2</v>
      </c>
      <c r="N102" s="76">
        <f>SUM(K102:M102)</f>
        <v>1.0616000000000001</v>
      </c>
      <c r="O102" s="76">
        <v>0.44000000000000006</v>
      </c>
      <c r="P102" s="76">
        <v>0.8833333333333333</v>
      </c>
      <c r="Q102" s="76">
        <v>3.6333333333333336E-2</v>
      </c>
      <c r="R102" s="76">
        <f t="shared" si="4"/>
        <v>1.3596666666666666</v>
      </c>
      <c r="S102" s="76">
        <v>0.442</v>
      </c>
      <c r="T102" s="76">
        <v>1.2200000000000002</v>
      </c>
      <c r="U102" s="76">
        <v>1.66E-2</v>
      </c>
      <c r="V102" s="76">
        <f t="shared" si="5"/>
        <v>1.6786000000000001</v>
      </c>
      <c r="W102" s="76">
        <v>0.38500000000000001</v>
      </c>
      <c r="X102" s="76">
        <v>0.83749999999999991</v>
      </c>
      <c r="Y102" s="76">
        <v>2.775E-2</v>
      </c>
      <c r="Z102" s="76">
        <f t="shared" si="7"/>
        <v>1.2502499999999999</v>
      </c>
      <c r="AA102" s="76">
        <v>2.7666666666666671</v>
      </c>
      <c r="AB102" s="76">
        <v>2.57</v>
      </c>
      <c r="AC102" s="76">
        <v>1.48</v>
      </c>
      <c r="AD102" s="76">
        <v>0.63</v>
      </c>
      <c r="AE102" s="76">
        <v>4.4499999999999993</v>
      </c>
      <c r="AF102" s="77"/>
    </row>
    <row r="103" spans="2:32" s="72" customFormat="1" ht="30" customHeight="1" x14ac:dyDescent="0.25">
      <c r="B103" s="71"/>
      <c r="C103" s="72" t="s">
        <v>72</v>
      </c>
      <c r="D103" s="72" t="s">
        <v>200</v>
      </c>
      <c r="E103" s="72" t="s">
        <v>278</v>
      </c>
      <c r="F103" s="72" t="s">
        <v>350</v>
      </c>
      <c r="G103" s="73" t="s">
        <v>416</v>
      </c>
      <c r="H103" s="74">
        <v>-74.776944444443998</v>
      </c>
      <c r="I103" s="74">
        <v>4.281944444444</v>
      </c>
      <c r="J103" s="72">
        <v>359</v>
      </c>
      <c r="K103" s="75">
        <v>0.37150000000000005</v>
      </c>
      <c r="L103" s="75">
        <v>5.0525000000000007E-2</v>
      </c>
      <c r="M103" s="75">
        <v>6.494999999999999E-3</v>
      </c>
      <c r="N103" s="76">
        <f>SUM(K103:M103)</f>
        <v>0.42852000000000001</v>
      </c>
      <c r="O103" s="76">
        <v>0.39000000000000007</v>
      </c>
      <c r="P103" s="76">
        <v>0.25666666666666665</v>
      </c>
      <c r="Q103" s="76">
        <v>6.8333333333333336E-3</v>
      </c>
      <c r="R103" s="76">
        <f t="shared" si="4"/>
        <v>0.65350000000000008</v>
      </c>
      <c r="S103" s="76">
        <v>0.38600000000000001</v>
      </c>
      <c r="T103" s="76">
        <v>0.3</v>
      </c>
      <c r="U103" s="76">
        <v>6.0000000000000001E-3</v>
      </c>
      <c r="V103" s="76">
        <f t="shared" si="5"/>
        <v>0.69199999999999995</v>
      </c>
      <c r="W103" s="76">
        <v>0.27</v>
      </c>
      <c r="X103" s="76">
        <v>0.3</v>
      </c>
      <c r="Y103" s="76">
        <v>6.0250000000000008E-3</v>
      </c>
      <c r="Z103" s="76">
        <f t="shared" si="7"/>
        <v>0.57602500000000001</v>
      </c>
      <c r="AA103" s="76">
        <v>0.98000000000000009</v>
      </c>
      <c r="AB103" s="76">
        <v>1.2</v>
      </c>
      <c r="AC103" s="76">
        <v>1</v>
      </c>
      <c r="AD103" s="76">
        <v>0.5</v>
      </c>
      <c r="AE103" s="76">
        <v>1.05</v>
      </c>
      <c r="AF103" s="77"/>
    </row>
    <row r="104" spans="2:32" s="72" customFormat="1" ht="30" customHeight="1" x14ac:dyDescent="0.25">
      <c r="B104" s="71"/>
      <c r="C104" s="72" t="s">
        <v>72</v>
      </c>
      <c r="D104" s="72" t="s">
        <v>201</v>
      </c>
      <c r="E104" s="72" t="s">
        <v>277</v>
      </c>
      <c r="F104" s="72" t="s">
        <v>365</v>
      </c>
      <c r="G104" s="73" t="s">
        <v>444</v>
      </c>
      <c r="H104" s="74">
        <v>-76.401222222222003</v>
      </c>
      <c r="I104" s="74">
        <v>1.905</v>
      </c>
      <c r="J104" s="72">
        <v>1700</v>
      </c>
      <c r="K104" s="75"/>
      <c r="L104" s="75"/>
      <c r="M104" s="75"/>
      <c r="N104" s="76" t="s">
        <v>498</v>
      </c>
      <c r="O104" s="76"/>
      <c r="P104" s="76"/>
      <c r="Q104" s="76"/>
      <c r="R104" s="76" t="s">
        <v>498</v>
      </c>
      <c r="S104" s="76">
        <v>5.0500000000000003E-2</v>
      </c>
      <c r="T104" s="76">
        <v>0.3</v>
      </c>
      <c r="U104" s="76">
        <v>6.0000000000000001E-3</v>
      </c>
      <c r="V104" s="76">
        <f t="shared" si="5"/>
        <v>0.35649999999999998</v>
      </c>
      <c r="W104" s="76">
        <v>0.03</v>
      </c>
      <c r="X104" s="76">
        <v>0.3</v>
      </c>
      <c r="Y104" s="76">
        <v>6.0000000000000001E-3</v>
      </c>
      <c r="Z104" s="76">
        <f t="shared" si="7"/>
        <v>0.33599999999999997</v>
      </c>
      <c r="AA104" s="76">
        <v>0.57000000000000006</v>
      </c>
      <c r="AB104" s="76">
        <v>0.5</v>
      </c>
      <c r="AC104" s="76">
        <v>0.5</v>
      </c>
      <c r="AD104" s="76" t="s">
        <v>498</v>
      </c>
      <c r="AE104" s="76">
        <v>0.5</v>
      </c>
      <c r="AF104" s="77"/>
    </row>
    <row r="105" spans="2:32" s="72" customFormat="1" ht="30" customHeight="1" x14ac:dyDescent="0.25">
      <c r="B105" s="71"/>
      <c r="C105" s="72" t="s">
        <v>72</v>
      </c>
      <c r="D105" s="72" t="s">
        <v>202</v>
      </c>
      <c r="E105" s="72" t="s">
        <v>278</v>
      </c>
      <c r="F105" s="72" t="s">
        <v>366</v>
      </c>
      <c r="G105" s="73" t="s">
        <v>417</v>
      </c>
      <c r="H105" s="74">
        <v>-74.838194444443999</v>
      </c>
      <c r="I105" s="74">
        <v>4.3880277777780003</v>
      </c>
      <c r="J105" s="72">
        <v>263</v>
      </c>
      <c r="K105" s="75">
        <v>0.68</v>
      </c>
      <c r="L105" s="75">
        <v>0.44800000000000001</v>
      </c>
      <c r="M105" s="75">
        <v>8.5300000000000001E-2</v>
      </c>
      <c r="N105" s="76">
        <f>SUM(K105:M105)</f>
        <v>1.2133</v>
      </c>
      <c r="O105" s="76"/>
      <c r="P105" s="76"/>
      <c r="Q105" s="76"/>
      <c r="R105" s="76" t="s">
        <v>498</v>
      </c>
      <c r="S105" s="76">
        <v>0.71</v>
      </c>
      <c r="T105" s="76">
        <v>0.73</v>
      </c>
      <c r="U105" s="76">
        <v>4.1000000000000002E-2</v>
      </c>
      <c r="V105" s="76">
        <f t="shared" si="5"/>
        <v>1.4809999999999999</v>
      </c>
      <c r="W105" s="76">
        <v>0.71</v>
      </c>
      <c r="X105" s="76">
        <v>0.43</v>
      </c>
      <c r="Y105" s="76">
        <v>0.19</v>
      </c>
      <c r="Z105" s="76">
        <f t="shared" si="7"/>
        <v>1.3299999999999998</v>
      </c>
      <c r="AA105" s="76">
        <v>1.8</v>
      </c>
      <c r="AB105" s="76">
        <v>0.51</v>
      </c>
      <c r="AC105" s="76">
        <v>1.65</v>
      </c>
      <c r="AD105" s="76" t="s">
        <v>498</v>
      </c>
      <c r="AE105" s="76">
        <v>1.5</v>
      </c>
      <c r="AF105" s="77"/>
    </row>
    <row r="106" spans="2:32" s="72" customFormat="1" ht="30" customHeight="1" x14ac:dyDescent="0.25">
      <c r="B106" s="71"/>
      <c r="C106" s="72" t="s">
        <v>72</v>
      </c>
      <c r="D106" s="72" t="s">
        <v>203</v>
      </c>
      <c r="E106" s="72" t="s">
        <v>277</v>
      </c>
      <c r="F106" s="72" t="s">
        <v>367</v>
      </c>
      <c r="G106" s="73" t="s">
        <v>462</v>
      </c>
      <c r="H106" s="74">
        <v>-75.566861111110995</v>
      </c>
      <c r="I106" s="74">
        <v>2.4617222222219999</v>
      </c>
      <c r="J106" s="72">
        <v>536</v>
      </c>
      <c r="K106" s="75"/>
      <c r="L106" s="75"/>
      <c r="M106" s="75"/>
      <c r="N106" s="76" t="s">
        <v>498</v>
      </c>
      <c r="O106" s="76"/>
      <c r="P106" s="76"/>
      <c r="Q106" s="76"/>
      <c r="R106" s="76" t="s">
        <v>498</v>
      </c>
      <c r="S106" s="76">
        <v>0.21</v>
      </c>
      <c r="T106" s="76">
        <v>0.3</v>
      </c>
      <c r="U106" s="76">
        <v>6.0000000000000001E-3</v>
      </c>
      <c r="V106" s="76">
        <f t="shared" si="5"/>
        <v>0.51600000000000001</v>
      </c>
      <c r="W106" s="76"/>
      <c r="X106" s="76"/>
      <c r="Y106" s="76"/>
      <c r="Z106" s="76" t="s">
        <v>498</v>
      </c>
      <c r="AA106" s="76">
        <v>1.2280000000000002</v>
      </c>
      <c r="AB106" s="76">
        <v>1.32</v>
      </c>
      <c r="AC106" s="76">
        <v>1.18</v>
      </c>
      <c r="AD106" s="76">
        <v>0.82499999999999996</v>
      </c>
      <c r="AE106" s="76">
        <v>1.1599999999999999</v>
      </c>
      <c r="AF106" s="77"/>
    </row>
    <row r="107" spans="2:32" s="72" customFormat="1" ht="30" customHeight="1" x14ac:dyDescent="0.25">
      <c r="B107" s="71"/>
      <c r="C107" s="72" t="s">
        <v>72</v>
      </c>
      <c r="D107" s="72" t="s">
        <v>204</v>
      </c>
      <c r="E107" s="72" t="s">
        <v>277</v>
      </c>
      <c r="F107" s="72" t="s">
        <v>368</v>
      </c>
      <c r="G107" s="73" t="s">
        <v>463</v>
      </c>
      <c r="H107" s="74">
        <v>-75.855249999999998</v>
      </c>
      <c r="I107" s="74">
        <v>2.056</v>
      </c>
      <c r="J107" s="72">
        <v>950</v>
      </c>
      <c r="K107" s="75"/>
      <c r="L107" s="75"/>
      <c r="M107" s="75"/>
      <c r="N107" s="76" t="s">
        <v>498</v>
      </c>
      <c r="O107" s="76">
        <v>9.9500000000000005E-2</v>
      </c>
      <c r="P107" s="76">
        <v>0.16999999999999998</v>
      </c>
      <c r="Q107" s="76">
        <v>6.0000000000000001E-3</v>
      </c>
      <c r="R107" s="76">
        <f t="shared" si="4"/>
        <v>0.27549999999999997</v>
      </c>
      <c r="S107" s="76">
        <v>0.17849999999999999</v>
      </c>
      <c r="T107" s="76">
        <v>0.3</v>
      </c>
      <c r="U107" s="76">
        <v>7.0500000000000007E-3</v>
      </c>
      <c r="V107" s="76">
        <f t="shared" si="5"/>
        <v>0.48554999999999998</v>
      </c>
      <c r="W107" s="76">
        <v>5.7000000000000002E-2</v>
      </c>
      <c r="X107" s="76">
        <v>0.3</v>
      </c>
      <c r="Y107" s="76">
        <v>6.0000000000000001E-3</v>
      </c>
      <c r="Z107" s="76">
        <f>SUM(W107:Y107)</f>
        <v>0.36299999999999999</v>
      </c>
      <c r="AA107" s="76">
        <v>0.82499999999999996</v>
      </c>
      <c r="AB107" s="76">
        <v>0.5</v>
      </c>
      <c r="AC107" s="76">
        <v>0.54</v>
      </c>
      <c r="AD107" s="76" t="s">
        <v>498</v>
      </c>
      <c r="AE107" s="76">
        <v>0.56000000000000005</v>
      </c>
      <c r="AF107" s="77"/>
    </row>
    <row r="108" spans="2:32" s="72" customFormat="1" ht="30" customHeight="1" x14ac:dyDescent="0.25">
      <c r="B108" s="71"/>
      <c r="C108" s="72" t="s">
        <v>72</v>
      </c>
      <c r="D108" s="72" t="s">
        <v>205</v>
      </c>
      <c r="E108" s="72" t="s">
        <v>280</v>
      </c>
      <c r="F108" s="72" t="s">
        <v>364</v>
      </c>
      <c r="G108" s="73" t="s">
        <v>461</v>
      </c>
      <c r="H108" s="74">
        <v>-74.766666666667007</v>
      </c>
      <c r="I108" s="74">
        <v>10.966666666667001</v>
      </c>
      <c r="J108" s="72">
        <v>4</v>
      </c>
      <c r="K108" s="75"/>
      <c r="L108" s="75"/>
      <c r="M108" s="75"/>
      <c r="N108" s="76" t="s">
        <v>498</v>
      </c>
      <c r="O108" s="76">
        <v>0.60750000000000004</v>
      </c>
      <c r="P108" s="76">
        <v>9.7249999999999979</v>
      </c>
      <c r="Q108" s="76">
        <v>0.11000000000000001</v>
      </c>
      <c r="R108" s="76">
        <f t="shared" si="4"/>
        <v>10.442499999999997</v>
      </c>
      <c r="S108" s="76"/>
      <c r="T108" s="76"/>
      <c r="U108" s="76"/>
      <c r="V108" s="76" t="s">
        <v>498</v>
      </c>
      <c r="W108" s="76"/>
      <c r="X108" s="76"/>
      <c r="Y108" s="76"/>
      <c r="Z108" s="76" t="s">
        <v>498</v>
      </c>
      <c r="AA108" s="76">
        <v>1.2</v>
      </c>
      <c r="AB108" s="76">
        <v>0.5</v>
      </c>
      <c r="AC108" s="76" t="s">
        <v>498</v>
      </c>
      <c r="AD108" s="76" t="s">
        <v>498</v>
      </c>
      <c r="AE108" s="76" t="s">
        <v>498</v>
      </c>
      <c r="AF108" s="77"/>
    </row>
    <row r="109" spans="2:32" s="72" customFormat="1" ht="30" customHeight="1" x14ac:dyDescent="0.25">
      <c r="B109" s="71"/>
      <c r="C109" s="72" t="s">
        <v>72</v>
      </c>
      <c r="D109" s="72" t="s">
        <v>206</v>
      </c>
      <c r="E109" s="72" t="s">
        <v>277</v>
      </c>
      <c r="F109" s="72" t="s">
        <v>369</v>
      </c>
      <c r="G109" s="73" t="s">
        <v>462</v>
      </c>
      <c r="H109" s="74">
        <v>-75.648388888889002</v>
      </c>
      <c r="I109" s="74">
        <v>2.2322500000000001</v>
      </c>
      <c r="J109" s="72">
        <v>710</v>
      </c>
      <c r="K109" s="75"/>
      <c r="L109" s="75"/>
      <c r="M109" s="75"/>
      <c r="N109" s="76" t="s">
        <v>498</v>
      </c>
      <c r="O109" s="76">
        <v>0.27500000000000002</v>
      </c>
      <c r="P109" s="76">
        <v>0.16999999999999998</v>
      </c>
      <c r="Q109" s="76">
        <v>6.0000000000000001E-3</v>
      </c>
      <c r="R109" s="76">
        <f t="shared" si="4"/>
        <v>0.45100000000000001</v>
      </c>
      <c r="S109" s="76">
        <v>0.13</v>
      </c>
      <c r="T109" s="76">
        <v>0.3</v>
      </c>
      <c r="U109" s="76">
        <v>6.000000000000001E-3</v>
      </c>
      <c r="V109" s="76">
        <f t="shared" si="5"/>
        <v>0.436</v>
      </c>
      <c r="W109" s="76">
        <v>0.2</v>
      </c>
      <c r="X109" s="76">
        <v>0.3</v>
      </c>
      <c r="Y109" s="76">
        <v>6.0000000000000001E-3</v>
      </c>
      <c r="Z109" s="76">
        <f>SUM(W109:Y109)</f>
        <v>0.50600000000000001</v>
      </c>
      <c r="AA109" s="76">
        <v>0.56499999999999995</v>
      </c>
      <c r="AB109" s="76">
        <v>0.57999999999999996</v>
      </c>
      <c r="AC109" s="76">
        <v>1.02</v>
      </c>
      <c r="AD109" s="76">
        <v>0.5</v>
      </c>
      <c r="AE109" s="76">
        <v>2.6180000000000003</v>
      </c>
      <c r="AF109" s="77"/>
    </row>
    <row r="110" spans="2:32" s="72" customFormat="1" ht="30" customHeight="1" x14ac:dyDescent="0.25">
      <c r="B110" s="71"/>
      <c r="C110" s="72" t="s">
        <v>72</v>
      </c>
      <c r="D110" s="72" t="s">
        <v>207</v>
      </c>
      <c r="E110" s="72" t="s">
        <v>277</v>
      </c>
      <c r="F110" s="72" t="s">
        <v>344</v>
      </c>
      <c r="G110" s="73" t="s">
        <v>444</v>
      </c>
      <c r="H110" s="74">
        <v>-76.058666666666994</v>
      </c>
      <c r="I110" s="74">
        <v>1.9506388888890001</v>
      </c>
      <c r="J110" s="72">
        <v>1050</v>
      </c>
      <c r="K110" s="75"/>
      <c r="L110" s="75"/>
      <c r="M110" s="75"/>
      <c r="N110" s="76" t="s">
        <v>498</v>
      </c>
      <c r="O110" s="76"/>
      <c r="P110" s="76"/>
      <c r="Q110" s="76"/>
      <c r="R110" s="76" t="s">
        <v>498</v>
      </c>
      <c r="S110" s="76">
        <v>6.1499999999999999E-2</v>
      </c>
      <c r="T110" s="76">
        <v>0.3</v>
      </c>
      <c r="U110" s="76">
        <v>6.0000000000000001E-3</v>
      </c>
      <c r="V110" s="76">
        <f t="shared" si="5"/>
        <v>0.36749999999999999</v>
      </c>
      <c r="W110" s="76">
        <v>0.14550000000000002</v>
      </c>
      <c r="X110" s="76">
        <v>0.3</v>
      </c>
      <c r="Y110" s="76">
        <v>6.0000000000000001E-3</v>
      </c>
      <c r="Z110" s="76">
        <f>SUM(W110:Y110)</f>
        <v>0.45150000000000001</v>
      </c>
      <c r="AA110" s="76">
        <v>1.05</v>
      </c>
      <c r="AB110" s="76">
        <v>0.75</v>
      </c>
      <c r="AC110" s="76">
        <v>1.5</v>
      </c>
      <c r="AD110" s="76">
        <v>0.5</v>
      </c>
      <c r="AE110" s="76">
        <v>0.53499999999999992</v>
      </c>
      <c r="AF110" s="77"/>
    </row>
    <row r="111" spans="2:32" s="72" customFormat="1" ht="30" customHeight="1" x14ac:dyDescent="0.25">
      <c r="B111" s="71"/>
      <c r="C111" s="72" t="s">
        <v>72</v>
      </c>
      <c r="D111" s="72" t="s">
        <v>208</v>
      </c>
      <c r="E111" s="72" t="s">
        <v>277</v>
      </c>
      <c r="F111" s="72" t="s">
        <v>363</v>
      </c>
      <c r="G111" s="73" t="s">
        <v>460</v>
      </c>
      <c r="H111" s="74">
        <v>-75.308722222222002</v>
      </c>
      <c r="I111" s="74">
        <v>2.9426111111109998</v>
      </c>
      <c r="J111" s="72">
        <v>430</v>
      </c>
      <c r="K111" s="75">
        <v>0.23</v>
      </c>
      <c r="L111" s="75">
        <v>4.5000000000000005E-2</v>
      </c>
      <c r="M111" s="75">
        <v>6.0000000000000001E-3</v>
      </c>
      <c r="N111" s="76">
        <f>SUM(K111:M111)</f>
        <v>0.28100000000000003</v>
      </c>
      <c r="O111" s="76"/>
      <c r="P111" s="76"/>
      <c r="Q111" s="76"/>
      <c r="R111" s="76" t="s">
        <v>498</v>
      </c>
      <c r="S111" s="76"/>
      <c r="T111" s="76"/>
      <c r="U111" s="76"/>
      <c r="V111" s="76" t="s">
        <v>498</v>
      </c>
      <c r="W111" s="76"/>
      <c r="X111" s="76"/>
      <c r="Y111" s="76"/>
      <c r="Z111" s="76" t="s">
        <v>498</v>
      </c>
      <c r="AA111" s="76">
        <v>0.82</v>
      </c>
      <c r="AB111" s="76">
        <v>0.5</v>
      </c>
      <c r="AC111" s="76">
        <v>0.74</v>
      </c>
      <c r="AD111" s="76">
        <v>0.54</v>
      </c>
      <c r="AE111" s="76">
        <v>0.68666666666666665</v>
      </c>
      <c r="AF111" s="77"/>
    </row>
    <row r="112" spans="2:32" s="72" customFormat="1" ht="30" customHeight="1" x14ac:dyDescent="0.25">
      <c r="B112" s="71"/>
      <c r="C112" s="72" t="s">
        <v>72</v>
      </c>
      <c r="D112" s="72" t="s">
        <v>209</v>
      </c>
      <c r="E112" s="72" t="s">
        <v>278</v>
      </c>
      <c r="F112" s="72" t="s">
        <v>370</v>
      </c>
      <c r="G112" s="73" t="s">
        <v>508</v>
      </c>
      <c r="H112" s="74">
        <v>-74.677499999999995</v>
      </c>
      <c r="I112" s="74">
        <v>5.4795555555559998</v>
      </c>
      <c r="J112" s="72">
        <v>168</v>
      </c>
      <c r="K112" s="75">
        <v>0.98142857142857154</v>
      </c>
      <c r="L112" s="75">
        <v>4.9999999999999996E-2</v>
      </c>
      <c r="M112" s="75">
        <v>9.3375000000000003E-3</v>
      </c>
      <c r="N112" s="76">
        <f>SUM(K112:M112)</f>
        <v>1.0407660714285716</v>
      </c>
      <c r="O112" s="76">
        <v>0.88</v>
      </c>
      <c r="P112" s="76">
        <v>0.30499999999999999</v>
      </c>
      <c r="Q112" s="76">
        <v>1.3000000000000001E-2</v>
      </c>
      <c r="R112" s="76">
        <f t="shared" si="4"/>
        <v>1.198</v>
      </c>
      <c r="S112" s="76">
        <v>1.3</v>
      </c>
      <c r="T112" s="76">
        <v>0.3</v>
      </c>
      <c r="U112" s="76">
        <v>0.06</v>
      </c>
      <c r="V112" s="76">
        <f t="shared" si="5"/>
        <v>1.6600000000000001</v>
      </c>
      <c r="W112" s="76"/>
      <c r="X112" s="76"/>
      <c r="Y112" s="76"/>
      <c r="Z112" s="76" t="s">
        <v>498</v>
      </c>
      <c r="AA112" s="76">
        <v>1.7166666666666699</v>
      </c>
      <c r="AB112" s="76">
        <v>0.93</v>
      </c>
      <c r="AC112" s="76">
        <v>1.0900000000000001</v>
      </c>
      <c r="AD112" s="76" t="s">
        <v>498</v>
      </c>
      <c r="AE112" s="76">
        <v>0.75</v>
      </c>
      <c r="AF112" s="77"/>
    </row>
    <row r="113" spans="2:32" s="72" customFormat="1" ht="30" customHeight="1" x14ac:dyDescent="0.25">
      <c r="B113" s="71"/>
      <c r="C113" s="72" t="s">
        <v>72</v>
      </c>
      <c r="D113" s="72" t="s">
        <v>210</v>
      </c>
      <c r="E113" s="72" t="s">
        <v>279</v>
      </c>
      <c r="F113" s="72" t="s">
        <v>371</v>
      </c>
      <c r="G113" s="73" t="s">
        <v>418</v>
      </c>
      <c r="H113" s="74">
        <v>-73.825555555555994</v>
      </c>
      <c r="I113" s="74">
        <v>8.6680555555560002</v>
      </c>
      <c r="J113" s="72">
        <v>40</v>
      </c>
      <c r="K113" s="75"/>
      <c r="L113" s="75"/>
      <c r="M113" s="75"/>
      <c r="N113" s="76" t="s">
        <v>498</v>
      </c>
      <c r="O113" s="76">
        <v>0.93</v>
      </c>
      <c r="P113" s="76">
        <v>0.3</v>
      </c>
      <c r="Q113" s="76">
        <v>6.0000000000000001E-3</v>
      </c>
      <c r="R113" s="76">
        <f t="shared" si="4"/>
        <v>1.236</v>
      </c>
      <c r="S113" s="76">
        <v>0.69750000000000001</v>
      </c>
      <c r="T113" s="76">
        <v>0.3</v>
      </c>
      <c r="U113" s="76">
        <v>6.0000000000000001E-3</v>
      </c>
      <c r="V113" s="76">
        <f t="shared" si="5"/>
        <v>1.0035000000000001</v>
      </c>
      <c r="W113" s="76">
        <v>0.78666666666666674</v>
      </c>
      <c r="X113" s="76">
        <v>0.3</v>
      </c>
      <c r="Y113" s="76">
        <v>6.000000000000001E-3</v>
      </c>
      <c r="Z113" s="76">
        <f t="shared" ref="Z113:Z160" si="8">SUM(W113:Y113)</f>
        <v>1.0926666666666667</v>
      </c>
      <c r="AA113" s="76">
        <v>1.3666666666666665</v>
      </c>
      <c r="AB113" s="76">
        <v>0.8</v>
      </c>
      <c r="AC113" s="76">
        <v>1.43</v>
      </c>
      <c r="AD113" s="76">
        <v>0.5</v>
      </c>
      <c r="AE113" s="76">
        <v>1.2</v>
      </c>
      <c r="AF113" s="77"/>
    </row>
    <row r="114" spans="2:32" s="72" customFormat="1" ht="30" customHeight="1" x14ac:dyDescent="0.25">
      <c r="B114" s="71"/>
      <c r="C114" s="72" t="s">
        <v>72</v>
      </c>
      <c r="D114" s="72" t="s">
        <v>211</v>
      </c>
      <c r="E114" s="72" t="s">
        <v>277</v>
      </c>
      <c r="F114" s="72" t="s">
        <v>372</v>
      </c>
      <c r="G114" s="73" t="s">
        <v>444</v>
      </c>
      <c r="H114" s="74">
        <v>-76.401222222222003</v>
      </c>
      <c r="I114" s="74">
        <v>1.905</v>
      </c>
      <c r="J114" s="72">
        <v>1070</v>
      </c>
      <c r="K114" s="75"/>
      <c r="L114" s="75"/>
      <c r="M114" s="75"/>
      <c r="N114" s="76" t="s">
        <v>498</v>
      </c>
      <c r="O114" s="76"/>
      <c r="P114" s="76"/>
      <c r="Q114" s="76"/>
      <c r="R114" s="76" t="s">
        <v>498</v>
      </c>
      <c r="S114" s="76">
        <v>7.400000000000001E-2</v>
      </c>
      <c r="T114" s="76">
        <v>0.3</v>
      </c>
      <c r="U114" s="76">
        <v>6.4000000000000003E-3</v>
      </c>
      <c r="V114" s="76">
        <f t="shared" si="5"/>
        <v>0.38040000000000002</v>
      </c>
      <c r="W114" s="76">
        <v>5.0500000000000003E-2</v>
      </c>
      <c r="X114" s="76">
        <v>0.3</v>
      </c>
      <c r="Y114" s="76">
        <v>6.1000000000000004E-3</v>
      </c>
      <c r="Z114" s="76">
        <f t="shared" si="8"/>
        <v>0.35659999999999997</v>
      </c>
      <c r="AA114" s="76">
        <v>0.85</v>
      </c>
      <c r="AB114" s="76">
        <v>0.5</v>
      </c>
      <c r="AC114" s="76">
        <v>0.59</v>
      </c>
      <c r="AD114" s="76" t="s">
        <v>498</v>
      </c>
      <c r="AE114" s="76">
        <v>0.5</v>
      </c>
      <c r="AF114" s="77"/>
    </row>
    <row r="115" spans="2:32" s="72" customFormat="1" ht="30" customHeight="1" x14ac:dyDescent="0.25">
      <c r="B115" s="71"/>
      <c r="C115" s="72" t="s">
        <v>72</v>
      </c>
      <c r="D115" s="72" t="s">
        <v>212</v>
      </c>
      <c r="E115" s="72" t="s">
        <v>279</v>
      </c>
      <c r="F115" s="72" t="s">
        <v>292</v>
      </c>
      <c r="G115" s="73" t="s">
        <v>418</v>
      </c>
      <c r="H115" s="74">
        <v>-74.815388888889004</v>
      </c>
      <c r="I115" s="74">
        <v>9.4935833333329995</v>
      </c>
      <c r="J115" s="72">
        <v>14</v>
      </c>
      <c r="K115" s="75">
        <v>0.57000000000000006</v>
      </c>
      <c r="L115" s="75">
        <v>0.1</v>
      </c>
      <c r="M115" s="75">
        <v>0.08</v>
      </c>
      <c r="N115" s="76">
        <f>SUM(K115:M115)</f>
        <v>0.75</v>
      </c>
      <c r="O115" s="76">
        <v>0.93</v>
      </c>
      <c r="P115" s="76">
        <v>0.20499999999999999</v>
      </c>
      <c r="Q115" s="76">
        <v>6.0000000000000001E-3</v>
      </c>
      <c r="R115" s="76">
        <f t="shared" si="4"/>
        <v>1.141</v>
      </c>
      <c r="S115" s="76">
        <v>0.66600000000000004</v>
      </c>
      <c r="T115" s="76">
        <v>0.86799999999999999</v>
      </c>
      <c r="U115" s="76">
        <v>6.5399999999999998E-3</v>
      </c>
      <c r="V115" s="76">
        <f t="shared" si="5"/>
        <v>1.54054</v>
      </c>
      <c r="W115" s="76">
        <v>0.77750000000000008</v>
      </c>
      <c r="X115" s="76">
        <v>0.3</v>
      </c>
      <c r="Y115" s="76">
        <v>6.0000000000000001E-3</v>
      </c>
      <c r="Z115" s="76">
        <f t="shared" si="8"/>
        <v>1.0835000000000001</v>
      </c>
      <c r="AA115" s="76">
        <v>1.1500000000000001</v>
      </c>
      <c r="AB115" s="76">
        <v>0.65</v>
      </c>
      <c r="AC115" s="76">
        <v>0.89</v>
      </c>
      <c r="AD115" s="76">
        <v>0.55666666666666664</v>
      </c>
      <c r="AE115" s="76">
        <v>1.1733333333333333</v>
      </c>
      <c r="AF115" s="77"/>
    </row>
    <row r="116" spans="2:32" s="72" customFormat="1" ht="30" customHeight="1" x14ac:dyDescent="0.25">
      <c r="B116" s="71"/>
      <c r="C116" s="72" t="s">
        <v>72</v>
      </c>
      <c r="D116" s="72" t="s">
        <v>213</v>
      </c>
      <c r="E116" s="72" t="s">
        <v>277</v>
      </c>
      <c r="F116" s="72" t="s">
        <v>109</v>
      </c>
      <c r="G116" s="73" t="s">
        <v>462</v>
      </c>
      <c r="H116" s="74">
        <v>-75.516249999999999</v>
      </c>
      <c r="I116" s="74">
        <v>2.5009999999999999</v>
      </c>
      <c r="J116" s="72">
        <v>580</v>
      </c>
      <c r="K116" s="75"/>
      <c r="L116" s="75"/>
      <c r="M116" s="75"/>
      <c r="N116" s="76" t="s">
        <v>498</v>
      </c>
      <c r="O116" s="76">
        <v>0.18450000000000003</v>
      </c>
      <c r="P116" s="76">
        <v>0.16999999999999998</v>
      </c>
      <c r="Q116" s="76">
        <v>6.0000000000000001E-3</v>
      </c>
      <c r="R116" s="76">
        <f t="shared" si="4"/>
        <v>0.36050000000000004</v>
      </c>
      <c r="S116" s="76">
        <v>0.25</v>
      </c>
      <c r="T116" s="76">
        <v>0.3</v>
      </c>
      <c r="U116" s="76">
        <v>6.0000000000000001E-3</v>
      </c>
      <c r="V116" s="76">
        <f t="shared" si="5"/>
        <v>0.55600000000000005</v>
      </c>
      <c r="W116" s="76">
        <v>0.19500000000000001</v>
      </c>
      <c r="X116" s="76">
        <v>0.3</v>
      </c>
      <c r="Y116" s="76">
        <v>6.0000000000000001E-3</v>
      </c>
      <c r="Z116" s="76">
        <f t="shared" si="8"/>
        <v>0.501</v>
      </c>
      <c r="AA116" s="76" t="s">
        <v>498</v>
      </c>
      <c r="AB116" s="76" t="s">
        <v>498</v>
      </c>
      <c r="AC116" s="76" t="s">
        <v>498</v>
      </c>
      <c r="AD116" s="76" t="s">
        <v>498</v>
      </c>
      <c r="AE116" s="76" t="s">
        <v>498</v>
      </c>
      <c r="AF116" s="77"/>
    </row>
    <row r="117" spans="2:32" s="72" customFormat="1" ht="30" customHeight="1" x14ac:dyDescent="0.25">
      <c r="B117" s="71"/>
      <c r="C117" s="72" t="s">
        <v>73</v>
      </c>
      <c r="D117" s="72" t="s">
        <v>214</v>
      </c>
      <c r="E117" s="72" t="s">
        <v>107</v>
      </c>
      <c r="F117" s="72" t="s">
        <v>373</v>
      </c>
      <c r="G117" s="73" t="s">
        <v>464</v>
      </c>
      <c r="H117" s="74">
        <v>-68.441472222222004</v>
      </c>
      <c r="I117" s="74">
        <v>6.1835555555559996</v>
      </c>
      <c r="J117" s="72">
        <v>70</v>
      </c>
      <c r="K117" s="75">
        <v>0.28000000000000003</v>
      </c>
      <c r="L117" s="75">
        <v>0.124</v>
      </c>
      <c r="M117" s="75">
        <v>2.2249999999999999E-2</v>
      </c>
      <c r="N117" s="76">
        <f t="shared" ref="N117:N158" si="9">SUM(K117:M117)</f>
        <v>0.42625000000000002</v>
      </c>
      <c r="O117" s="76">
        <v>0.03</v>
      </c>
      <c r="P117" s="76">
        <v>0.3</v>
      </c>
      <c r="Q117" s="76">
        <v>6.0000000000000001E-3</v>
      </c>
      <c r="R117" s="76">
        <f t="shared" si="4"/>
        <v>0.33599999999999997</v>
      </c>
      <c r="S117" s="76">
        <v>0.36750000000000005</v>
      </c>
      <c r="T117" s="76">
        <v>0.3</v>
      </c>
      <c r="U117" s="76">
        <v>1.8600000000000002E-2</v>
      </c>
      <c r="V117" s="76">
        <f t="shared" si="5"/>
        <v>0.68609999999999993</v>
      </c>
      <c r="W117" s="76">
        <v>0.49</v>
      </c>
      <c r="X117" s="76">
        <v>0.3</v>
      </c>
      <c r="Y117" s="76">
        <v>1.3999999999999999E-2</v>
      </c>
      <c r="Z117" s="76">
        <f t="shared" si="8"/>
        <v>0.80400000000000005</v>
      </c>
      <c r="AA117" s="76">
        <v>0.61</v>
      </c>
      <c r="AB117" s="76">
        <v>0.5</v>
      </c>
      <c r="AC117" s="76">
        <v>0.5</v>
      </c>
      <c r="AD117" s="76">
        <v>1.05</v>
      </c>
      <c r="AE117" s="76">
        <v>0.96666666666666679</v>
      </c>
      <c r="AF117" s="77"/>
    </row>
    <row r="118" spans="2:32" s="72" customFormat="1" ht="30" customHeight="1" x14ac:dyDescent="0.25">
      <c r="B118" s="71"/>
      <c r="C118" s="72" t="s">
        <v>73</v>
      </c>
      <c r="D118" s="72" t="s">
        <v>215</v>
      </c>
      <c r="E118" s="72" t="s">
        <v>73</v>
      </c>
      <c r="F118" s="72" t="s">
        <v>374</v>
      </c>
      <c r="G118" s="73" t="s">
        <v>509</v>
      </c>
      <c r="H118" s="74">
        <v>-72.936333333332996</v>
      </c>
      <c r="I118" s="74">
        <v>4.102666666667</v>
      </c>
      <c r="J118" s="72">
        <v>178.9</v>
      </c>
      <c r="K118" s="75"/>
      <c r="L118" s="75"/>
      <c r="M118" s="75"/>
      <c r="N118" s="76" t="s">
        <v>498</v>
      </c>
      <c r="O118" s="76"/>
      <c r="P118" s="76"/>
      <c r="Q118" s="76"/>
      <c r="R118" s="76" t="s">
        <v>498</v>
      </c>
      <c r="S118" s="76"/>
      <c r="T118" s="76"/>
      <c r="U118" s="76"/>
      <c r="V118" s="76" t="s">
        <v>498</v>
      </c>
      <c r="W118" s="76"/>
      <c r="X118" s="76"/>
      <c r="Y118" s="76"/>
      <c r="Z118" s="76" t="s">
        <v>498</v>
      </c>
      <c r="AA118" s="76">
        <v>0.8666666666666667</v>
      </c>
      <c r="AB118" s="76">
        <v>1.19</v>
      </c>
      <c r="AC118" s="76">
        <v>0.65</v>
      </c>
      <c r="AD118" s="76">
        <v>0.5</v>
      </c>
      <c r="AE118" s="76">
        <v>2.25</v>
      </c>
      <c r="AF118" s="77"/>
    </row>
    <row r="119" spans="2:32" s="72" customFormat="1" ht="30" customHeight="1" x14ac:dyDescent="0.25">
      <c r="B119" s="71"/>
      <c r="C119" s="72" t="s">
        <v>74</v>
      </c>
      <c r="D119" s="72" t="s">
        <v>216</v>
      </c>
      <c r="E119" s="72" t="s">
        <v>287</v>
      </c>
      <c r="F119" s="72" t="s">
        <v>375</v>
      </c>
      <c r="G119" s="73" t="s">
        <v>421</v>
      </c>
      <c r="H119" s="74">
        <v>-74.060777777778</v>
      </c>
      <c r="I119" s="74">
        <v>5.6494999999999997</v>
      </c>
      <c r="J119" s="72">
        <v>443</v>
      </c>
      <c r="K119" s="75"/>
      <c r="L119" s="75"/>
      <c r="M119" s="75">
        <v>6.0000000000000001E-3</v>
      </c>
      <c r="N119" s="76">
        <f t="shared" si="9"/>
        <v>6.0000000000000001E-3</v>
      </c>
      <c r="O119" s="76">
        <v>0.29499999999999998</v>
      </c>
      <c r="P119" s="76">
        <v>0.3</v>
      </c>
      <c r="Q119" s="76">
        <v>6.1500000000000001E-3</v>
      </c>
      <c r="R119" s="76">
        <f>SUM(O119:Q119)</f>
        <v>0.60114999999999996</v>
      </c>
      <c r="S119" s="76">
        <v>0.68500000000000005</v>
      </c>
      <c r="T119" s="76">
        <v>0.3</v>
      </c>
      <c r="U119" s="76">
        <v>6.0000000000000001E-3</v>
      </c>
      <c r="V119" s="76">
        <f t="shared" si="5"/>
        <v>0.9910000000000001</v>
      </c>
      <c r="W119" s="76">
        <v>0.58750000000000002</v>
      </c>
      <c r="X119" s="76">
        <v>0.3175</v>
      </c>
      <c r="Y119" s="76">
        <v>6.0000000000000001E-3</v>
      </c>
      <c r="Z119" s="76">
        <f t="shared" si="8"/>
        <v>0.91100000000000003</v>
      </c>
      <c r="AA119" s="76">
        <v>6.9</v>
      </c>
      <c r="AB119" s="76">
        <v>2.93</v>
      </c>
      <c r="AC119" s="76">
        <v>1.7</v>
      </c>
      <c r="AD119" s="76">
        <v>3.1</v>
      </c>
      <c r="AE119" s="76">
        <v>7.7333333333333343</v>
      </c>
      <c r="AF119" s="77"/>
    </row>
    <row r="120" spans="2:32" s="72" customFormat="1" ht="30" customHeight="1" x14ac:dyDescent="0.25">
      <c r="B120" s="71"/>
      <c r="C120" s="72" t="s">
        <v>75</v>
      </c>
      <c r="D120" s="72" t="s">
        <v>217</v>
      </c>
      <c r="E120" s="72" t="s">
        <v>287</v>
      </c>
      <c r="F120" s="72" t="s">
        <v>75</v>
      </c>
      <c r="G120" s="73" t="s">
        <v>458</v>
      </c>
      <c r="H120" s="74">
        <v>-73.570250000000001</v>
      </c>
      <c r="I120" s="74">
        <v>5.8781388888889996</v>
      </c>
      <c r="J120" s="72">
        <v>1689</v>
      </c>
      <c r="K120" s="75">
        <v>0.47000000000000003</v>
      </c>
      <c r="L120" s="75">
        <v>0.08</v>
      </c>
      <c r="M120" s="75">
        <v>6.0000000000000001E-3</v>
      </c>
      <c r="N120" s="76">
        <f t="shared" si="9"/>
        <v>0.55600000000000005</v>
      </c>
      <c r="O120" s="76"/>
      <c r="P120" s="76"/>
      <c r="Q120" s="76"/>
      <c r="R120" s="76" t="s">
        <v>498</v>
      </c>
      <c r="S120" s="76"/>
      <c r="T120" s="76"/>
      <c r="U120" s="76"/>
      <c r="V120" s="76" t="s">
        <v>498</v>
      </c>
      <c r="W120" s="76"/>
      <c r="X120" s="76"/>
      <c r="Y120" s="76"/>
      <c r="Z120" s="76" t="s">
        <v>498</v>
      </c>
      <c r="AA120" s="76">
        <v>1.2225000000000001</v>
      </c>
      <c r="AB120" s="76">
        <v>0.8</v>
      </c>
      <c r="AC120" s="76" t="s">
        <v>498</v>
      </c>
      <c r="AD120" s="76">
        <v>0.67999999999999994</v>
      </c>
      <c r="AE120" s="76">
        <v>0.87999999999999989</v>
      </c>
      <c r="AF120" s="77"/>
    </row>
    <row r="121" spans="2:32" s="72" customFormat="1" ht="30" customHeight="1" x14ac:dyDescent="0.25">
      <c r="B121" s="71"/>
      <c r="C121" s="72" t="s">
        <v>76</v>
      </c>
      <c r="D121" s="72" t="s">
        <v>218</v>
      </c>
      <c r="E121" s="72" t="s">
        <v>284</v>
      </c>
      <c r="F121" s="72" t="s">
        <v>376</v>
      </c>
      <c r="G121" s="73" t="s">
        <v>465</v>
      </c>
      <c r="H121" s="74">
        <v>-74.677499999999995</v>
      </c>
      <c r="I121" s="74">
        <v>6.2794444444439996</v>
      </c>
      <c r="J121" s="72">
        <v>127</v>
      </c>
      <c r="K121" s="75"/>
      <c r="L121" s="75"/>
      <c r="M121" s="75"/>
      <c r="N121" s="76" t="s">
        <v>498</v>
      </c>
      <c r="O121" s="76"/>
      <c r="P121" s="76"/>
      <c r="Q121" s="76"/>
      <c r="R121" s="76" t="s">
        <v>498</v>
      </c>
      <c r="S121" s="76"/>
      <c r="T121" s="76"/>
      <c r="U121" s="76"/>
      <c r="V121" s="76" t="s">
        <v>498</v>
      </c>
      <c r="W121" s="76"/>
      <c r="X121" s="76"/>
      <c r="Y121" s="76"/>
      <c r="Z121" s="76" t="s">
        <v>498</v>
      </c>
      <c r="AA121" s="76">
        <v>0.63</v>
      </c>
      <c r="AB121" s="76">
        <v>0.52</v>
      </c>
      <c r="AC121" s="76">
        <v>0.56000000000000005</v>
      </c>
      <c r="AD121" s="76" t="s">
        <v>498</v>
      </c>
      <c r="AE121" s="76">
        <v>0.75</v>
      </c>
      <c r="AF121" s="77"/>
    </row>
    <row r="122" spans="2:32" s="72" customFormat="1" ht="30" customHeight="1" x14ac:dyDescent="0.25">
      <c r="B122" s="71"/>
      <c r="C122" s="72" t="s">
        <v>77</v>
      </c>
      <c r="D122" s="72" t="s">
        <v>219</v>
      </c>
      <c r="E122" s="72" t="s">
        <v>284</v>
      </c>
      <c r="F122" s="72" t="s">
        <v>77</v>
      </c>
      <c r="G122" s="73" t="s">
        <v>466</v>
      </c>
      <c r="H122" s="74">
        <v>-74.785555555556002</v>
      </c>
      <c r="I122" s="74">
        <v>8.0319444444439991</v>
      </c>
      <c r="J122" s="72">
        <v>33</v>
      </c>
      <c r="K122" s="75"/>
      <c r="L122" s="75"/>
      <c r="M122" s="75"/>
      <c r="N122" s="76" t="s">
        <v>498</v>
      </c>
      <c r="O122" s="76"/>
      <c r="P122" s="76"/>
      <c r="Q122" s="76"/>
      <c r="R122" s="76" t="s">
        <v>498</v>
      </c>
      <c r="S122" s="76"/>
      <c r="T122" s="76"/>
      <c r="U122" s="76">
        <v>6.0000000000000001E-3</v>
      </c>
      <c r="V122" s="76">
        <f t="shared" si="5"/>
        <v>6.0000000000000001E-3</v>
      </c>
      <c r="W122" s="76"/>
      <c r="X122" s="76"/>
      <c r="Y122" s="76"/>
      <c r="Z122" s="76" t="s">
        <v>498</v>
      </c>
      <c r="AA122" s="76">
        <v>0.90666666666666673</v>
      </c>
      <c r="AB122" s="76">
        <v>0.5</v>
      </c>
      <c r="AC122" s="76">
        <v>1.28</v>
      </c>
      <c r="AD122" s="76">
        <v>0.5</v>
      </c>
      <c r="AE122" s="76">
        <v>0.96</v>
      </c>
      <c r="AF122" s="77"/>
    </row>
    <row r="123" spans="2:32" s="72" customFormat="1" ht="30" customHeight="1" x14ac:dyDescent="0.25">
      <c r="B123" s="71"/>
      <c r="C123" s="72" t="s">
        <v>78</v>
      </c>
      <c r="D123" s="72" t="s">
        <v>220</v>
      </c>
      <c r="E123" s="72" t="s">
        <v>284</v>
      </c>
      <c r="F123" s="72" t="s">
        <v>377</v>
      </c>
      <c r="G123" s="73" t="s">
        <v>465</v>
      </c>
      <c r="H123" s="74">
        <v>-75.350027777777996</v>
      </c>
      <c r="I123" s="74">
        <v>6.1998333333330002</v>
      </c>
      <c r="J123" s="72">
        <v>650</v>
      </c>
      <c r="K123" s="75">
        <v>0.66749999999999998</v>
      </c>
      <c r="L123" s="75">
        <v>0.29499999999999998</v>
      </c>
      <c r="M123" s="75">
        <v>1.7250000000000001E-2</v>
      </c>
      <c r="N123" s="76">
        <f t="shared" si="9"/>
        <v>0.9797499999999999</v>
      </c>
      <c r="O123" s="76">
        <v>0.87749999999999995</v>
      </c>
      <c r="P123" s="76">
        <v>0.36250000000000004</v>
      </c>
      <c r="Q123" s="76">
        <v>4.5249999999999999E-2</v>
      </c>
      <c r="R123" s="76">
        <f t="shared" si="4"/>
        <v>1.28525</v>
      </c>
      <c r="S123" s="76">
        <v>0.70500000000000007</v>
      </c>
      <c r="T123" s="76">
        <v>0.68666666666666665</v>
      </c>
      <c r="U123" s="76">
        <v>6.1166666666666668E-2</v>
      </c>
      <c r="V123" s="76">
        <f t="shared" si="5"/>
        <v>1.4528333333333332</v>
      </c>
      <c r="W123" s="76">
        <v>0.63624999999999998</v>
      </c>
      <c r="X123" s="76">
        <v>0.35375000000000001</v>
      </c>
      <c r="Y123" s="76">
        <v>3.4250000000000003E-2</v>
      </c>
      <c r="Z123" s="76">
        <f t="shared" si="8"/>
        <v>1.0242499999999999</v>
      </c>
      <c r="AA123" s="76">
        <v>1.3333333333333333</v>
      </c>
      <c r="AB123" s="76">
        <v>0.92</v>
      </c>
      <c r="AC123" s="76">
        <v>1.3</v>
      </c>
      <c r="AD123" s="76">
        <v>0.69500000000000006</v>
      </c>
      <c r="AE123" s="76" t="s">
        <v>498</v>
      </c>
      <c r="AF123" s="77"/>
    </row>
    <row r="124" spans="2:32" s="72" customFormat="1" ht="30" customHeight="1" x14ac:dyDescent="0.25">
      <c r="B124" s="71"/>
      <c r="C124" s="72" t="s">
        <v>78</v>
      </c>
      <c r="D124" s="72" t="s">
        <v>221</v>
      </c>
      <c r="E124" s="72" t="s">
        <v>284</v>
      </c>
      <c r="F124" s="72" t="s">
        <v>377</v>
      </c>
      <c r="G124" s="73" t="s">
        <v>465</v>
      </c>
      <c r="H124" s="74">
        <v>-75.379972222221994</v>
      </c>
      <c r="I124" s="74">
        <v>6.1433888888889996</v>
      </c>
      <c r="J124" s="72">
        <v>820</v>
      </c>
      <c r="K124" s="75">
        <v>0.43500000000000005</v>
      </c>
      <c r="L124" s="75">
        <v>0.16666666666666666</v>
      </c>
      <c r="M124" s="75">
        <v>6.0000000000000001E-3</v>
      </c>
      <c r="N124" s="76">
        <f t="shared" si="9"/>
        <v>0.60766666666666669</v>
      </c>
      <c r="O124" s="76">
        <v>0.47500000000000003</v>
      </c>
      <c r="P124" s="76">
        <v>5.1625000000000005</v>
      </c>
      <c r="Q124" s="76">
        <v>1.4500000000000002E-2</v>
      </c>
      <c r="R124" s="76">
        <f t="shared" si="4"/>
        <v>5.6520000000000001</v>
      </c>
      <c r="S124" s="76">
        <v>0.46666666666666662</v>
      </c>
      <c r="T124" s="76">
        <v>0.40666666666666668</v>
      </c>
      <c r="U124" s="76">
        <v>1.1666666666666667E-2</v>
      </c>
      <c r="V124" s="76">
        <f t="shared" si="5"/>
        <v>0.88500000000000001</v>
      </c>
      <c r="W124" s="76">
        <v>0.38999999999999996</v>
      </c>
      <c r="X124" s="76">
        <v>0.3</v>
      </c>
      <c r="Y124" s="76">
        <v>1.125E-2</v>
      </c>
      <c r="Z124" s="76">
        <f t="shared" si="8"/>
        <v>0.70124999999999993</v>
      </c>
      <c r="AA124" s="76">
        <v>0.7583333333333333</v>
      </c>
      <c r="AB124" s="76">
        <v>0.68</v>
      </c>
      <c r="AC124" s="76">
        <v>5</v>
      </c>
      <c r="AD124" s="76">
        <v>4.5</v>
      </c>
      <c r="AE124" s="76">
        <v>0.92666666666666675</v>
      </c>
      <c r="AF124" s="77"/>
    </row>
    <row r="125" spans="2:32" s="72" customFormat="1" ht="30" customHeight="1" x14ac:dyDescent="0.25">
      <c r="B125" s="71"/>
      <c r="C125" s="72" t="s">
        <v>79</v>
      </c>
      <c r="D125" s="72" t="s">
        <v>222</v>
      </c>
      <c r="E125" s="72" t="s">
        <v>278</v>
      </c>
      <c r="F125" s="72" t="s">
        <v>378</v>
      </c>
      <c r="G125" s="73" t="s">
        <v>467</v>
      </c>
      <c r="H125" s="74">
        <v>-74.572916666666998</v>
      </c>
      <c r="I125" s="74">
        <v>5.1921111111110001</v>
      </c>
      <c r="J125" s="72">
        <v>410</v>
      </c>
      <c r="K125" s="75">
        <v>1.07</v>
      </c>
      <c r="L125" s="75">
        <v>8.5000000000000006E-2</v>
      </c>
      <c r="M125" s="75">
        <v>8.6999999999999994E-3</v>
      </c>
      <c r="N125" s="76">
        <f t="shared" si="9"/>
        <v>1.1637</v>
      </c>
      <c r="O125" s="76">
        <v>0.24</v>
      </c>
      <c r="P125" s="76">
        <v>0.16999999999999998</v>
      </c>
      <c r="Q125" s="76">
        <v>7.2000000000000007E-3</v>
      </c>
      <c r="R125" s="76">
        <f t="shared" si="4"/>
        <v>0.41719999999999996</v>
      </c>
      <c r="S125" s="76">
        <v>0.66500000000000004</v>
      </c>
      <c r="T125" s="76">
        <v>0.3</v>
      </c>
      <c r="U125" s="76">
        <v>6.1750000000000008E-3</v>
      </c>
      <c r="V125" s="76">
        <f t="shared" si="5"/>
        <v>0.97117500000000012</v>
      </c>
      <c r="W125" s="76">
        <v>1.1566666666666667</v>
      </c>
      <c r="X125" s="76">
        <v>0.3</v>
      </c>
      <c r="Y125" s="76">
        <v>6.3333333333333332E-3</v>
      </c>
      <c r="Z125" s="76">
        <f t="shared" si="8"/>
        <v>1.4630000000000001</v>
      </c>
      <c r="AA125" s="76">
        <v>8.7333333333333325</v>
      </c>
      <c r="AB125" s="76">
        <v>1.73</v>
      </c>
      <c r="AC125" s="76">
        <v>5.7</v>
      </c>
      <c r="AD125" s="76">
        <v>0.5</v>
      </c>
      <c r="AE125" s="76">
        <v>0.91500000000000004</v>
      </c>
      <c r="AF125" s="77"/>
    </row>
    <row r="126" spans="2:32" s="72" customFormat="1" ht="30" customHeight="1" x14ac:dyDescent="0.25">
      <c r="B126" s="71"/>
      <c r="C126" s="72" t="s">
        <v>79</v>
      </c>
      <c r="D126" s="72" t="s">
        <v>223</v>
      </c>
      <c r="E126" s="72" t="s">
        <v>287</v>
      </c>
      <c r="F126" s="72" t="s">
        <v>379</v>
      </c>
      <c r="G126" s="73" t="s">
        <v>467</v>
      </c>
      <c r="H126" s="74">
        <v>-74.631555555556005</v>
      </c>
      <c r="I126" s="74">
        <v>5.760527777778</v>
      </c>
      <c r="J126" s="72">
        <v>154</v>
      </c>
      <c r="K126" s="75">
        <v>1.72</v>
      </c>
      <c r="L126" s="75">
        <v>0.18</v>
      </c>
      <c r="M126" s="75">
        <v>6.0000000000000001E-3</v>
      </c>
      <c r="N126" s="76">
        <f t="shared" si="9"/>
        <v>1.9059999999999999</v>
      </c>
      <c r="O126" s="76">
        <v>0.97</v>
      </c>
      <c r="P126" s="76">
        <v>0.16999999999999998</v>
      </c>
      <c r="Q126" s="76">
        <v>6.2000000000000006E-3</v>
      </c>
      <c r="R126" s="76">
        <f t="shared" si="4"/>
        <v>1.1461999999999999</v>
      </c>
      <c r="S126" s="76">
        <v>0.214</v>
      </c>
      <c r="T126" s="76">
        <v>0.3</v>
      </c>
      <c r="U126" s="76">
        <v>6.0000000000000001E-3</v>
      </c>
      <c r="V126" s="76">
        <f t="shared" si="5"/>
        <v>0.52</v>
      </c>
      <c r="W126" s="76">
        <v>1.05</v>
      </c>
      <c r="X126" s="76">
        <v>0.3</v>
      </c>
      <c r="Y126" s="76">
        <v>1.15E-2</v>
      </c>
      <c r="Z126" s="76">
        <f t="shared" si="8"/>
        <v>1.3615000000000002</v>
      </c>
      <c r="AA126" s="76">
        <v>2.9000000000000004</v>
      </c>
      <c r="AB126" s="76">
        <v>6.33</v>
      </c>
      <c r="AC126" s="76">
        <v>11.05</v>
      </c>
      <c r="AD126" s="76" t="s">
        <v>498</v>
      </c>
      <c r="AE126" s="76" t="s">
        <v>498</v>
      </c>
      <c r="AF126" s="77"/>
    </row>
    <row r="127" spans="2:32" s="72" customFormat="1" ht="30" customHeight="1" x14ac:dyDescent="0.25">
      <c r="B127" s="71"/>
      <c r="C127" s="72" t="s">
        <v>79</v>
      </c>
      <c r="D127" s="72" t="s">
        <v>224</v>
      </c>
      <c r="E127" s="72" t="s">
        <v>278</v>
      </c>
      <c r="F127" s="72" t="s">
        <v>380</v>
      </c>
      <c r="G127" s="73" t="s">
        <v>467</v>
      </c>
      <c r="H127" s="74">
        <v>-74.45</v>
      </c>
      <c r="I127" s="74">
        <v>5.1333333333329998</v>
      </c>
      <c r="J127" s="72">
        <v>620</v>
      </c>
      <c r="K127" s="75">
        <v>0.3</v>
      </c>
      <c r="L127" s="75">
        <v>6.9000000000000006E-2</v>
      </c>
      <c r="M127" s="75">
        <v>6.0000000000000001E-3</v>
      </c>
      <c r="N127" s="76">
        <f t="shared" si="9"/>
        <v>0.375</v>
      </c>
      <c r="O127" s="76">
        <v>0.14000000000000001</v>
      </c>
      <c r="P127" s="76">
        <v>0.3</v>
      </c>
      <c r="Q127" s="76">
        <v>6.0000000000000001E-3</v>
      </c>
      <c r="R127" s="76">
        <f t="shared" si="4"/>
        <v>0.44600000000000001</v>
      </c>
      <c r="S127" s="76">
        <v>0.45999999999999996</v>
      </c>
      <c r="T127" s="76">
        <v>0.3</v>
      </c>
      <c r="U127" s="76">
        <v>6.0000000000000001E-3</v>
      </c>
      <c r="V127" s="76">
        <f t="shared" si="5"/>
        <v>0.76600000000000001</v>
      </c>
      <c r="W127" s="76">
        <v>0.29749999999999999</v>
      </c>
      <c r="X127" s="76">
        <v>0.3</v>
      </c>
      <c r="Y127" s="76">
        <v>6.0000000000000001E-3</v>
      </c>
      <c r="Z127" s="76">
        <f t="shared" si="8"/>
        <v>0.60349999999999993</v>
      </c>
      <c r="AA127" s="76">
        <v>5.793333333333333</v>
      </c>
      <c r="AB127" s="76">
        <v>1.01</v>
      </c>
      <c r="AC127" s="76">
        <v>5.0999999999999996</v>
      </c>
      <c r="AD127" s="76">
        <v>1.8666666666666669</v>
      </c>
      <c r="AE127" s="76">
        <v>0.95</v>
      </c>
      <c r="AF127" s="77"/>
    </row>
    <row r="128" spans="2:32" s="72" customFormat="1" ht="30" customHeight="1" x14ac:dyDescent="0.25">
      <c r="B128" s="71"/>
      <c r="C128" s="72" t="s">
        <v>80</v>
      </c>
      <c r="D128" s="72" t="s">
        <v>225</v>
      </c>
      <c r="E128" s="72" t="s">
        <v>277</v>
      </c>
      <c r="F128" s="72" t="s">
        <v>381</v>
      </c>
      <c r="G128" s="73" t="s">
        <v>468</v>
      </c>
      <c r="H128" s="74">
        <v>-75.304916666666998</v>
      </c>
      <c r="I128" s="74">
        <v>2.5476666666669998</v>
      </c>
      <c r="J128" s="72">
        <v>1260</v>
      </c>
      <c r="K128" s="75"/>
      <c r="L128" s="75"/>
      <c r="M128" s="75"/>
      <c r="N128" s="76" t="s">
        <v>498</v>
      </c>
      <c r="O128" s="76">
        <v>0.21500000000000002</v>
      </c>
      <c r="P128" s="76">
        <v>0.16999999999999998</v>
      </c>
      <c r="Q128" s="76">
        <v>6.0000000000000001E-3</v>
      </c>
      <c r="R128" s="76">
        <f t="shared" si="4"/>
        <v>0.39100000000000001</v>
      </c>
      <c r="S128" s="76">
        <v>5.1000000000000004E-2</v>
      </c>
      <c r="T128" s="76">
        <v>0.3</v>
      </c>
      <c r="U128" s="76">
        <v>6.0000000000000001E-3</v>
      </c>
      <c r="V128" s="76">
        <f t="shared" si="5"/>
        <v>0.35699999999999998</v>
      </c>
      <c r="W128" s="76">
        <v>0.13</v>
      </c>
      <c r="X128" s="76">
        <v>0.3</v>
      </c>
      <c r="Y128" s="76">
        <v>6.0000000000000001E-3</v>
      </c>
      <c r="Z128" s="76">
        <f t="shared" si="8"/>
        <v>0.436</v>
      </c>
      <c r="AA128" s="76">
        <v>1.85</v>
      </c>
      <c r="AB128" s="76">
        <v>0.5</v>
      </c>
      <c r="AC128" s="76">
        <v>0.75</v>
      </c>
      <c r="AD128" s="76" t="s">
        <v>498</v>
      </c>
      <c r="AE128" s="76">
        <v>0.62000000000000011</v>
      </c>
      <c r="AF128" s="77"/>
    </row>
    <row r="129" spans="2:32" s="72" customFormat="1" ht="30" customHeight="1" x14ac:dyDescent="0.25">
      <c r="B129" s="71"/>
      <c r="C129" s="72" t="s">
        <v>80</v>
      </c>
      <c r="D129" s="72" t="s">
        <v>226</v>
      </c>
      <c r="E129" s="72" t="s">
        <v>277</v>
      </c>
      <c r="F129" s="72" t="s">
        <v>80</v>
      </c>
      <c r="G129" s="73" t="s">
        <v>468</v>
      </c>
      <c r="H129" s="74">
        <v>-75.332944444443996</v>
      </c>
      <c r="I129" s="74">
        <v>2.766694444444</v>
      </c>
      <c r="J129" s="72">
        <v>469</v>
      </c>
      <c r="K129" s="75"/>
      <c r="L129" s="75"/>
      <c r="M129" s="75"/>
      <c r="N129" s="76" t="s">
        <v>498</v>
      </c>
      <c r="O129" s="76">
        <v>0.32</v>
      </c>
      <c r="P129" s="76">
        <v>0.16999999999999998</v>
      </c>
      <c r="Q129" s="76">
        <v>8.5000000000000006E-3</v>
      </c>
      <c r="R129" s="76">
        <f t="shared" si="4"/>
        <v>0.4985</v>
      </c>
      <c r="S129" s="76">
        <v>0.44</v>
      </c>
      <c r="T129" s="76">
        <v>0.3</v>
      </c>
      <c r="U129" s="76">
        <v>1.6E-2</v>
      </c>
      <c r="V129" s="76">
        <f t="shared" si="5"/>
        <v>0.75600000000000001</v>
      </c>
      <c r="W129" s="76">
        <v>0.47499999999999998</v>
      </c>
      <c r="X129" s="76">
        <v>0.3</v>
      </c>
      <c r="Y129" s="76">
        <v>6.8000000000000005E-3</v>
      </c>
      <c r="Z129" s="76">
        <f t="shared" si="8"/>
        <v>0.78179999999999994</v>
      </c>
      <c r="AA129" s="76">
        <v>0.625</v>
      </c>
      <c r="AB129" s="76">
        <v>0.67</v>
      </c>
      <c r="AC129" s="76" t="s">
        <v>498</v>
      </c>
      <c r="AD129" s="76">
        <v>4.5</v>
      </c>
      <c r="AE129" s="76">
        <v>0.5</v>
      </c>
      <c r="AF129" s="77"/>
    </row>
    <row r="130" spans="2:32" s="72" customFormat="1" ht="30" customHeight="1" x14ac:dyDescent="0.25">
      <c r="B130" s="71"/>
      <c r="C130" s="72" t="s">
        <v>80</v>
      </c>
      <c r="D130" s="72" t="s">
        <v>227</v>
      </c>
      <c r="E130" s="72" t="s">
        <v>277</v>
      </c>
      <c r="F130" s="72" t="s">
        <v>382</v>
      </c>
      <c r="G130" s="73" t="s">
        <v>468</v>
      </c>
      <c r="H130" s="74">
        <v>-75.374777777777993</v>
      </c>
      <c r="I130" s="74">
        <v>2.5694444444440001</v>
      </c>
      <c r="J130" s="72">
        <v>730</v>
      </c>
      <c r="K130" s="75"/>
      <c r="L130" s="75"/>
      <c r="M130" s="75"/>
      <c r="N130" s="76" t="s">
        <v>498</v>
      </c>
      <c r="O130" s="76">
        <v>0.28500000000000003</v>
      </c>
      <c r="P130" s="76">
        <v>0.16999999999999998</v>
      </c>
      <c r="Q130" s="76">
        <v>6.0000000000000001E-3</v>
      </c>
      <c r="R130" s="76">
        <f t="shared" si="4"/>
        <v>0.46100000000000002</v>
      </c>
      <c r="S130" s="76">
        <v>0.10150000000000001</v>
      </c>
      <c r="T130" s="76">
        <v>0.3</v>
      </c>
      <c r="U130" s="76">
        <v>8.8000000000000005E-3</v>
      </c>
      <c r="V130" s="76">
        <f t="shared" si="5"/>
        <v>0.41029999999999994</v>
      </c>
      <c r="W130" s="76">
        <v>0.28000000000000003</v>
      </c>
      <c r="X130" s="76">
        <v>0.3</v>
      </c>
      <c r="Y130" s="76">
        <v>6.0000000000000001E-3</v>
      </c>
      <c r="Z130" s="76">
        <f t="shared" si="8"/>
        <v>0.58600000000000008</v>
      </c>
      <c r="AA130" s="76">
        <v>0.61</v>
      </c>
      <c r="AB130" s="76">
        <v>1.31</v>
      </c>
      <c r="AC130" s="76">
        <v>0.54</v>
      </c>
      <c r="AD130" s="76">
        <v>0.5</v>
      </c>
      <c r="AE130" s="76">
        <v>0.90833333333333333</v>
      </c>
      <c r="AF130" s="77"/>
    </row>
    <row r="131" spans="2:32" s="72" customFormat="1" ht="30" customHeight="1" x14ac:dyDescent="0.25">
      <c r="B131" s="71"/>
      <c r="C131" s="72" t="s">
        <v>81</v>
      </c>
      <c r="D131" s="72" t="s">
        <v>228</v>
      </c>
      <c r="E131" s="72" t="s">
        <v>73</v>
      </c>
      <c r="F131" s="72" t="s">
        <v>345</v>
      </c>
      <c r="G131" s="73" t="s">
        <v>446</v>
      </c>
      <c r="H131" s="74">
        <v>-73.669166666666996</v>
      </c>
      <c r="I131" s="74">
        <v>4.0861666666670002</v>
      </c>
      <c r="J131" s="72">
        <v>450</v>
      </c>
      <c r="K131" s="75">
        <v>0.89500000000000002</v>
      </c>
      <c r="L131" s="75">
        <v>0.65333333333333332</v>
      </c>
      <c r="M131" s="75">
        <v>1.55E-2</v>
      </c>
      <c r="N131" s="76">
        <f t="shared" si="9"/>
        <v>1.5638333333333334</v>
      </c>
      <c r="O131" s="76">
        <v>0.33666666666666667</v>
      </c>
      <c r="P131" s="76">
        <v>0.76666666666666661</v>
      </c>
      <c r="Q131" s="76">
        <v>4.4000000000000004E-2</v>
      </c>
      <c r="R131" s="76">
        <f t="shared" si="4"/>
        <v>1.1473333333333333</v>
      </c>
      <c r="S131" s="76">
        <v>0.44500000000000001</v>
      </c>
      <c r="T131" s="76">
        <v>0.3</v>
      </c>
      <c r="U131" s="76">
        <v>1.125E-2</v>
      </c>
      <c r="V131" s="76">
        <f t="shared" si="5"/>
        <v>0.75624999999999998</v>
      </c>
      <c r="W131" s="76">
        <v>0.35333333333333333</v>
      </c>
      <c r="X131" s="76">
        <v>0.3</v>
      </c>
      <c r="Y131" s="76">
        <v>6.000000000000001E-3</v>
      </c>
      <c r="Z131" s="76">
        <f t="shared" si="8"/>
        <v>0.65933333333333333</v>
      </c>
      <c r="AA131" s="76">
        <v>0.72250000000000003</v>
      </c>
      <c r="AB131" s="76">
        <v>0.5</v>
      </c>
      <c r="AC131" s="76">
        <v>0.7</v>
      </c>
      <c r="AD131" s="76">
        <v>0.5</v>
      </c>
      <c r="AE131" s="76">
        <v>0.79333333333333333</v>
      </c>
      <c r="AF131" s="77"/>
    </row>
    <row r="132" spans="2:32" s="72" customFormat="1" ht="30" customHeight="1" x14ac:dyDescent="0.25">
      <c r="B132" s="71"/>
      <c r="C132" s="72" t="s">
        <v>82</v>
      </c>
      <c r="D132" s="72" t="s">
        <v>229</v>
      </c>
      <c r="E132" s="72" t="s">
        <v>281</v>
      </c>
      <c r="F132" s="72" t="s">
        <v>383</v>
      </c>
      <c r="G132" s="73" t="s">
        <v>469</v>
      </c>
      <c r="H132" s="74">
        <v>-73.935000000000002</v>
      </c>
      <c r="I132" s="74">
        <v>6.7736111111110002</v>
      </c>
      <c r="J132" s="72">
        <v>95</v>
      </c>
      <c r="K132" s="75"/>
      <c r="L132" s="75"/>
      <c r="M132" s="75"/>
      <c r="N132" s="76" t="s">
        <v>498</v>
      </c>
      <c r="O132" s="76"/>
      <c r="P132" s="76"/>
      <c r="Q132" s="76"/>
      <c r="R132" s="76" t="s">
        <v>498</v>
      </c>
      <c r="S132" s="76"/>
      <c r="T132" s="76"/>
      <c r="U132" s="76"/>
      <c r="V132" s="76" t="s">
        <v>498</v>
      </c>
      <c r="W132" s="76"/>
      <c r="X132" s="76"/>
      <c r="Y132" s="76"/>
      <c r="Z132" s="76" t="s">
        <v>498</v>
      </c>
      <c r="AA132" s="76">
        <v>1.395</v>
      </c>
      <c r="AB132" s="76">
        <v>2.66</v>
      </c>
      <c r="AC132" s="76" t="s">
        <v>498</v>
      </c>
      <c r="AD132" s="76">
        <v>0.63</v>
      </c>
      <c r="AE132" s="76" t="s">
        <v>498</v>
      </c>
      <c r="AF132" s="77"/>
    </row>
    <row r="133" spans="2:32" s="72" customFormat="1" ht="30" customHeight="1" x14ac:dyDescent="0.25">
      <c r="B133" s="71"/>
      <c r="C133" s="72" t="s">
        <v>83</v>
      </c>
      <c r="D133" s="72" t="s">
        <v>230</v>
      </c>
      <c r="E133" s="72" t="s">
        <v>107</v>
      </c>
      <c r="F133" s="72" t="s">
        <v>373</v>
      </c>
      <c r="G133" s="73" t="s">
        <v>510</v>
      </c>
      <c r="H133" s="74">
        <v>-67.479583333332997</v>
      </c>
      <c r="I133" s="74">
        <v>6.1765277777780003</v>
      </c>
      <c r="J133" s="72">
        <v>48.8</v>
      </c>
      <c r="K133" s="75"/>
      <c r="L133" s="75"/>
      <c r="M133" s="75"/>
      <c r="N133" s="76" t="s">
        <v>498</v>
      </c>
      <c r="O133" s="76"/>
      <c r="P133" s="76"/>
      <c r="Q133" s="76"/>
      <c r="R133" s="76" t="s">
        <v>498</v>
      </c>
      <c r="S133" s="76">
        <v>5.2499999999999998E-2</v>
      </c>
      <c r="T133" s="76">
        <v>0.3</v>
      </c>
      <c r="U133" s="76">
        <v>6.1250000000000002E-3</v>
      </c>
      <c r="V133" s="76">
        <f t="shared" si="5"/>
        <v>0.35862499999999997</v>
      </c>
      <c r="W133" s="76">
        <v>9.1000000000000011E-2</v>
      </c>
      <c r="X133" s="76">
        <v>0.3</v>
      </c>
      <c r="Y133" s="76">
        <v>6.000000000000001E-3</v>
      </c>
      <c r="Z133" s="76">
        <f t="shared" si="8"/>
        <v>0.39700000000000002</v>
      </c>
      <c r="AA133" s="76">
        <v>0.5</v>
      </c>
      <c r="AB133" s="76">
        <v>0.5</v>
      </c>
      <c r="AC133" s="76">
        <v>0.93</v>
      </c>
      <c r="AD133" s="76">
        <v>0.58499999999999996</v>
      </c>
      <c r="AE133" s="76">
        <v>0.63666666666666671</v>
      </c>
      <c r="AF133" s="77"/>
    </row>
    <row r="134" spans="2:32" s="72" customFormat="1" ht="30" customHeight="1" x14ac:dyDescent="0.25">
      <c r="B134" s="71"/>
      <c r="C134" s="72" t="s">
        <v>83</v>
      </c>
      <c r="D134" s="72" t="s">
        <v>231</v>
      </c>
      <c r="E134" s="72" t="s">
        <v>107</v>
      </c>
      <c r="F134" s="72" t="s">
        <v>384</v>
      </c>
      <c r="G134" s="73" t="s">
        <v>511</v>
      </c>
      <c r="H134" s="74">
        <v>-67.834166666667002</v>
      </c>
      <c r="I134" s="74">
        <v>4.9568611111110004</v>
      </c>
      <c r="J134" s="72">
        <v>87</v>
      </c>
      <c r="K134" s="75"/>
      <c r="L134" s="75"/>
      <c r="M134" s="75"/>
      <c r="N134" s="76" t="s">
        <v>498</v>
      </c>
      <c r="O134" s="76"/>
      <c r="P134" s="76"/>
      <c r="Q134" s="76"/>
      <c r="R134" s="76" t="s">
        <v>498</v>
      </c>
      <c r="S134" s="76"/>
      <c r="T134" s="76"/>
      <c r="U134" s="76"/>
      <c r="V134" s="76" t="s">
        <v>498</v>
      </c>
      <c r="W134" s="76"/>
      <c r="X134" s="76"/>
      <c r="Y134" s="76"/>
      <c r="Z134" s="76" t="s">
        <v>498</v>
      </c>
      <c r="AA134" s="76">
        <v>0.39333333333333331</v>
      </c>
      <c r="AB134" s="76">
        <v>0.56000000000000005</v>
      </c>
      <c r="AC134" s="76">
        <v>0.5</v>
      </c>
      <c r="AD134" s="76">
        <v>0.5</v>
      </c>
      <c r="AE134" s="76">
        <v>0.67999999999999994</v>
      </c>
      <c r="AF134" s="77"/>
    </row>
    <row r="135" spans="2:32" s="72" customFormat="1" ht="30" customHeight="1" x14ac:dyDescent="0.25">
      <c r="B135" s="71"/>
      <c r="C135" s="72" t="s">
        <v>84</v>
      </c>
      <c r="D135" s="72" t="s">
        <v>232</v>
      </c>
      <c r="E135" s="72" t="s">
        <v>286</v>
      </c>
      <c r="F135" s="72" t="s">
        <v>385</v>
      </c>
      <c r="G135" s="73" t="s">
        <v>429</v>
      </c>
      <c r="H135" s="74">
        <v>-75.632750000000001</v>
      </c>
      <c r="I135" s="74">
        <v>4.7737777777780002</v>
      </c>
      <c r="J135" s="72">
        <v>1592</v>
      </c>
      <c r="K135" s="75">
        <v>0.39</v>
      </c>
      <c r="L135" s="75">
        <v>0.22500000000000001</v>
      </c>
      <c r="M135" s="75">
        <v>1.0000000000000002E-2</v>
      </c>
      <c r="N135" s="76">
        <f t="shared" si="9"/>
        <v>0.625</v>
      </c>
      <c r="O135" s="76">
        <v>0.51</v>
      </c>
      <c r="P135" s="76">
        <v>0.189</v>
      </c>
      <c r="Q135" s="76">
        <v>7.3000000000000001E-3</v>
      </c>
      <c r="R135" s="76">
        <f t="shared" si="4"/>
        <v>0.70630000000000004</v>
      </c>
      <c r="S135" s="76">
        <v>0.314</v>
      </c>
      <c r="T135" s="76">
        <v>0.3</v>
      </c>
      <c r="U135" s="76">
        <v>8.9999999999999993E-3</v>
      </c>
      <c r="V135" s="76">
        <f t="shared" si="5"/>
        <v>0.623</v>
      </c>
      <c r="W135" s="76">
        <v>0.30249999999999999</v>
      </c>
      <c r="X135" s="76">
        <v>0.3</v>
      </c>
      <c r="Y135" s="76">
        <v>6.1000000000000004E-3</v>
      </c>
      <c r="Z135" s="76">
        <f t="shared" si="8"/>
        <v>0.60860000000000003</v>
      </c>
      <c r="AA135" s="76">
        <v>0.67333333333333334</v>
      </c>
      <c r="AB135" s="76">
        <v>0.5</v>
      </c>
      <c r="AC135" s="76">
        <v>0.5</v>
      </c>
      <c r="AD135" s="76">
        <v>0.5</v>
      </c>
      <c r="AE135" s="76">
        <v>0.58666666666666656</v>
      </c>
      <c r="AF135" s="77"/>
    </row>
    <row r="136" spans="2:32" s="72" customFormat="1" ht="30" customHeight="1" x14ac:dyDescent="0.25">
      <c r="B136" s="71"/>
      <c r="C136" s="72" t="s">
        <v>85</v>
      </c>
      <c r="D136" s="72" t="s">
        <v>233</v>
      </c>
      <c r="E136" s="72" t="s">
        <v>277</v>
      </c>
      <c r="F136" s="72" t="s">
        <v>386</v>
      </c>
      <c r="G136" s="73" t="s">
        <v>470</v>
      </c>
      <c r="H136" s="74">
        <v>-75.764555555556001</v>
      </c>
      <c r="I136" s="74">
        <v>2.463166666667</v>
      </c>
      <c r="J136" s="72">
        <v>785</v>
      </c>
      <c r="K136" s="75">
        <v>6.1500000000000006E-2</v>
      </c>
      <c r="L136" s="75">
        <v>4.4750000000000005E-2</v>
      </c>
      <c r="M136" s="75">
        <v>6.0000000000000001E-3</v>
      </c>
      <c r="N136" s="76">
        <f t="shared" si="9"/>
        <v>0.11225000000000002</v>
      </c>
      <c r="O136" s="76">
        <v>6.2625E-2</v>
      </c>
      <c r="P136" s="76">
        <v>0.16999999999999998</v>
      </c>
      <c r="Q136" s="76">
        <v>6.0000000000000001E-3</v>
      </c>
      <c r="R136" s="76">
        <f t="shared" si="4"/>
        <v>0.23862499999999998</v>
      </c>
      <c r="S136" s="76">
        <v>0.80190000000000006</v>
      </c>
      <c r="T136" s="76">
        <v>0.3</v>
      </c>
      <c r="U136" s="76">
        <v>5.9999999999999993E-3</v>
      </c>
      <c r="V136" s="76">
        <f t="shared" si="5"/>
        <v>1.1079000000000001</v>
      </c>
      <c r="W136" s="76">
        <v>0.1834166666666667</v>
      </c>
      <c r="X136" s="76">
        <v>0.3</v>
      </c>
      <c r="Y136" s="76">
        <v>5.9999999999999993E-3</v>
      </c>
      <c r="Z136" s="76">
        <f t="shared" si="8"/>
        <v>0.48941666666666672</v>
      </c>
      <c r="AA136" s="76">
        <v>1.3260000000000001</v>
      </c>
      <c r="AB136" s="76">
        <v>0.55000000000000004</v>
      </c>
      <c r="AC136" s="76">
        <v>0.91</v>
      </c>
      <c r="AD136" s="76">
        <v>0.5</v>
      </c>
      <c r="AE136" s="76">
        <v>2.488</v>
      </c>
      <c r="AF136" s="77"/>
    </row>
    <row r="137" spans="2:32" s="72" customFormat="1" ht="30" customHeight="1" x14ac:dyDescent="0.25">
      <c r="B137" s="71"/>
      <c r="C137" s="72" t="s">
        <v>85</v>
      </c>
      <c r="D137" s="72" t="s">
        <v>234</v>
      </c>
      <c r="E137" s="72" t="s">
        <v>40</v>
      </c>
      <c r="F137" s="72" t="s">
        <v>85</v>
      </c>
      <c r="G137" s="73" t="s">
        <v>470</v>
      </c>
      <c r="H137" s="74">
        <v>-75.964944444444001</v>
      </c>
      <c r="I137" s="74">
        <v>2.5258055555559999</v>
      </c>
      <c r="J137" s="72">
        <v>1140</v>
      </c>
      <c r="K137" s="75"/>
      <c r="L137" s="75"/>
      <c r="M137" s="75"/>
      <c r="N137" s="76" t="s">
        <v>498</v>
      </c>
      <c r="O137" s="76">
        <v>0.13500000000000001</v>
      </c>
      <c r="P137" s="76">
        <v>0.16999999999999998</v>
      </c>
      <c r="Q137" s="76">
        <v>6.0000000000000001E-3</v>
      </c>
      <c r="R137" s="76">
        <f t="shared" si="4"/>
        <v>0.311</v>
      </c>
      <c r="S137" s="76">
        <v>6.1000000000000006E-2</v>
      </c>
      <c r="T137" s="76">
        <v>0.3</v>
      </c>
      <c r="U137" s="76">
        <v>6.0000000000000001E-3</v>
      </c>
      <c r="V137" s="76">
        <f t="shared" si="5"/>
        <v>0.36699999999999999</v>
      </c>
      <c r="W137" s="76">
        <v>0.22500000000000001</v>
      </c>
      <c r="X137" s="76">
        <v>0.3</v>
      </c>
      <c r="Y137" s="76">
        <v>6.0000000000000001E-3</v>
      </c>
      <c r="Z137" s="76">
        <f t="shared" si="8"/>
        <v>0.53100000000000003</v>
      </c>
      <c r="AA137" s="76">
        <v>2.4</v>
      </c>
      <c r="AB137" s="76">
        <v>0.5</v>
      </c>
      <c r="AC137" s="76">
        <v>0.9</v>
      </c>
      <c r="AD137" s="76" t="s">
        <v>498</v>
      </c>
      <c r="AE137" s="76">
        <v>4.72</v>
      </c>
      <c r="AF137" s="77"/>
    </row>
    <row r="138" spans="2:32" s="72" customFormat="1" ht="30" customHeight="1" x14ac:dyDescent="0.25">
      <c r="B138" s="71"/>
      <c r="C138" s="72" t="s">
        <v>86</v>
      </c>
      <c r="D138" s="72" t="s">
        <v>235</v>
      </c>
      <c r="E138" s="72" t="s">
        <v>274</v>
      </c>
      <c r="F138" s="72" t="s">
        <v>387</v>
      </c>
      <c r="G138" s="73" t="s">
        <v>471</v>
      </c>
      <c r="H138" s="74">
        <v>-72.417222222221994</v>
      </c>
      <c r="I138" s="74">
        <v>8.2336111111109993</v>
      </c>
      <c r="J138" s="72">
        <v>84</v>
      </c>
      <c r="K138" s="75">
        <v>0.57000000000000006</v>
      </c>
      <c r="L138" s="75">
        <v>0.04</v>
      </c>
      <c r="M138" s="75">
        <v>6.3E-2</v>
      </c>
      <c r="N138" s="76">
        <f t="shared" si="9"/>
        <v>0.67300000000000004</v>
      </c>
      <c r="O138" s="76"/>
      <c r="P138" s="76"/>
      <c r="Q138" s="76"/>
      <c r="R138" s="76" t="s">
        <v>498</v>
      </c>
      <c r="S138" s="76">
        <v>2.1924999999999999</v>
      </c>
      <c r="T138" s="76">
        <v>0.36499999999999999</v>
      </c>
      <c r="U138" s="76">
        <v>0.33250000000000002</v>
      </c>
      <c r="V138" s="76">
        <f t="shared" si="5"/>
        <v>2.89</v>
      </c>
      <c r="W138" s="76">
        <v>2.0333333333333332</v>
      </c>
      <c r="X138" s="76">
        <v>0.3</v>
      </c>
      <c r="Y138" s="76">
        <v>0.21466666666666667</v>
      </c>
      <c r="Z138" s="76">
        <f t="shared" si="8"/>
        <v>2.5479999999999996</v>
      </c>
      <c r="AA138" s="76">
        <v>0.83499999999999996</v>
      </c>
      <c r="AB138" s="76">
        <v>3.15</v>
      </c>
      <c r="AC138" s="76">
        <v>1.1200000000000001</v>
      </c>
      <c r="AD138" s="76">
        <v>0.57499999999999996</v>
      </c>
      <c r="AE138" s="76">
        <v>3.6</v>
      </c>
      <c r="AF138" s="77"/>
    </row>
    <row r="139" spans="2:32" s="72" customFormat="1" ht="30" customHeight="1" x14ac:dyDescent="0.25">
      <c r="B139" s="71"/>
      <c r="C139" s="72" t="s">
        <v>86</v>
      </c>
      <c r="D139" s="72" t="s">
        <v>236</v>
      </c>
      <c r="E139" s="72" t="s">
        <v>274</v>
      </c>
      <c r="F139" s="72" t="s">
        <v>388</v>
      </c>
      <c r="G139" s="73" t="s">
        <v>471</v>
      </c>
      <c r="H139" s="74">
        <v>-72.605472222222005</v>
      </c>
      <c r="I139" s="74">
        <v>7.6879722222220002</v>
      </c>
      <c r="J139" s="72">
        <v>738</v>
      </c>
      <c r="K139" s="75">
        <v>1.2</v>
      </c>
      <c r="L139" s="75">
        <v>0.11</v>
      </c>
      <c r="M139" s="75">
        <v>8.8999999999999999E-3</v>
      </c>
      <c r="N139" s="76">
        <f t="shared" si="9"/>
        <v>1.3189</v>
      </c>
      <c r="O139" s="76"/>
      <c r="P139" s="76"/>
      <c r="Q139" s="76"/>
      <c r="R139" s="76" t="s">
        <v>498</v>
      </c>
      <c r="S139" s="76">
        <v>0.82333333333333336</v>
      </c>
      <c r="T139" s="76">
        <v>0.44333333333333336</v>
      </c>
      <c r="U139" s="76">
        <v>7.2999999999999995E-2</v>
      </c>
      <c r="V139" s="76">
        <f t="shared" si="5"/>
        <v>1.3396666666666666</v>
      </c>
      <c r="W139" s="76">
        <v>0.65666666666666673</v>
      </c>
      <c r="X139" s="76">
        <v>0.3</v>
      </c>
      <c r="Y139" s="76">
        <v>3.7999999999999999E-2</v>
      </c>
      <c r="Z139" s="76">
        <f t="shared" si="8"/>
        <v>0.99466666666666681</v>
      </c>
      <c r="AA139" s="76">
        <v>1.1000000000000001</v>
      </c>
      <c r="AB139" s="76">
        <v>0.53</v>
      </c>
      <c r="AC139" s="76">
        <v>0.5</v>
      </c>
      <c r="AD139" s="76">
        <v>0.62</v>
      </c>
      <c r="AE139" s="76">
        <v>0.52</v>
      </c>
      <c r="AF139" s="77"/>
    </row>
    <row r="140" spans="2:32" s="72" customFormat="1" ht="30" customHeight="1" x14ac:dyDescent="0.25">
      <c r="B140" s="71"/>
      <c r="C140" s="72" t="s">
        <v>87</v>
      </c>
      <c r="D140" s="72" t="s">
        <v>237</v>
      </c>
      <c r="E140" s="72" t="s">
        <v>289</v>
      </c>
      <c r="F140" s="72" t="s">
        <v>87</v>
      </c>
      <c r="G140" s="73" t="s">
        <v>472</v>
      </c>
      <c r="H140" s="74">
        <v>-77.247777777777998</v>
      </c>
      <c r="I140" s="74">
        <v>1.2013888888890001</v>
      </c>
      <c r="J140" s="72">
        <v>2670</v>
      </c>
      <c r="K140" s="75">
        <v>0.8175</v>
      </c>
      <c r="L140" s="75">
        <v>0.13</v>
      </c>
      <c r="M140" s="75">
        <v>9.5499999999999995E-3</v>
      </c>
      <c r="N140" s="76">
        <f t="shared" si="9"/>
        <v>0.95704999999999996</v>
      </c>
      <c r="O140" s="76">
        <v>0.78699999999999992</v>
      </c>
      <c r="P140" s="76">
        <v>0.25180000000000002</v>
      </c>
      <c r="Q140" s="76">
        <v>1.7899999999999999E-2</v>
      </c>
      <c r="R140" s="76">
        <f t="shared" ref="R140:R174" si="10">SUM(O140:Q140)</f>
        <v>1.0567</v>
      </c>
      <c r="S140" s="76">
        <v>0.88166666666666682</v>
      </c>
      <c r="T140" s="76">
        <v>0.3</v>
      </c>
      <c r="U140" s="76">
        <v>1.9166666666666665E-2</v>
      </c>
      <c r="V140" s="76">
        <f t="shared" si="5"/>
        <v>1.2008333333333336</v>
      </c>
      <c r="W140" s="76">
        <v>0.84500000000000008</v>
      </c>
      <c r="X140" s="76">
        <v>0.3</v>
      </c>
      <c r="Y140" s="76">
        <v>1.3999999999999999E-2</v>
      </c>
      <c r="Z140" s="76">
        <f t="shared" si="8"/>
        <v>1.159</v>
      </c>
      <c r="AA140" s="76">
        <v>0.73499999999999999</v>
      </c>
      <c r="AB140" s="76">
        <v>0.79</v>
      </c>
      <c r="AC140" s="76">
        <v>0.5</v>
      </c>
      <c r="AD140" s="76">
        <v>0.5</v>
      </c>
      <c r="AE140" s="76">
        <v>1.0075000000000001</v>
      </c>
      <c r="AF140" s="77"/>
    </row>
    <row r="141" spans="2:32" s="72" customFormat="1" ht="30" customHeight="1" x14ac:dyDescent="0.25">
      <c r="B141" s="71"/>
      <c r="C141" s="72" t="s">
        <v>87</v>
      </c>
      <c r="D141" s="72" t="s">
        <v>238</v>
      </c>
      <c r="E141" s="72" t="s">
        <v>289</v>
      </c>
      <c r="F141" s="72" t="s">
        <v>87</v>
      </c>
      <c r="G141" s="73" t="s">
        <v>472</v>
      </c>
      <c r="H141" s="74">
        <v>-77.300555555556002</v>
      </c>
      <c r="I141" s="74">
        <v>1.4319444444439999</v>
      </c>
      <c r="J141" s="72">
        <v>1250</v>
      </c>
      <c r="K141" s="75">
        <v>1.8</v>
      </c>
      <c r="L141" s="75">
        <v>0.61</v>
      </c>
      <c r="M141" s="75">
        <v>0.24</v>
      </c>
      <c r="N141" s="76">
        <f t="shared" si="9"/>
        <v>2.6500000000000004</v>
      </c>
      <c r="O141" s="76">
        <v>1.5150000000000001</v>
      </c>
      <c r="P141" s="76">
        <v>1.18</v>
      </c>
      <c r="Q141" s="76">
        <v>0.14750000000000002</v>
      </c>
      <c r="R141" s="76">
        <f t="shared" si="10"/>
        <v>2.8425000000000002</v>
      </c>
      <c r="S141" s="76">
        <v>0.87333333333333341</v>
      </c>
      <c r="T141" s="76">
        <v>0.86666666666666659</v>
      </c>
      <c r="U141" s="76">
        <v>7.0999999999999994E-2</v>
      </c>
      <c r="V141" s="76">
        <f t="shared" ref="V141:V151" si="11">SUM(S141:U141)</f>
        <v>1.8109999999999999</v>
      </c>
      <c r="W141" s="76">
        <v>1.125</v>
      </c>
      <c r="X141" s="76">
        <v>0.61</v>
      </c>
      <c r="Y141" s="76">
        <v>0.14500000000000002</v>
      </c>
      <c r="Z141" s="76">
        <f t="shared" si="8"/>
        <v>1.88</v>
      </c>
      <c r="AA141" s="76">
        <v>2.1500000000000004</v>
      </c>
      <c r="AB141" s="76">
        <v>5.8</v>
      </c>
      <c r="AC141" s="76">
        <v>0.5</v>
      </c>
      <c r="AD141" s="76">
        <v>3.9</v>
      </c>
      <c r="AE141" s="76">
        <v>4.6500000000000004</v>
      </c>
      <c r="AF141" s="77"/>
    </row>
    <row r="142" spans="2:32" s="72" customFormat="1" ht="30" customHeight="1" x14ac:dyDescent="0.25">
      <c r="B142" s="71"/>
      <c r="C142" s="72" t="s">
        <v>87</v>
      </c>
      <c r="D142" s="72" t="s">
        <v>239</v>
      </c>
      <c r="E142" s="72" t="s">
        <v>289</v>
      </c>
      <c r="F142" s="72" t="s">
        <v>87</v>
      </c>
      <c r="G142" s="73" t="s">
        <v>472</v>
      </c>
      <c r="H142" s="74">
        <v>-77.292944444444004</v>
      </c>
      <c r="I142" s="74">
        <v>1.234333333333</v>
      </c>
      <c r="J142" s="72">
        <v>2520</v>
      </c>
      <c r="K142" s="75">
        <v>0.51500000000000001</v>
      </c>
      <c r="L142" s="75">
        <v>10</v>
      </c>
      <c r="M142" s="75">
        <v>1.225E-2</v>
      </c>
      <c r="N142" s="76">
        <f t="shared" si="9"/>
        <v>10.52725</v>
      </c>
      <c r="O142" s="76">
        <v>0.83250000000000002</v>
      </c>
      <c r="P142" s="76">
        <v>8.6</v>
      </c>
      <c r="Q142" s="76">
        <v>5.2000000000000005E-2</v>
      </c>
      <c r="R142" s="76">
        <f t="shared" si="10"/>
        <v>9.4844999999999988</v>
      </c>
      <c r="S142" s="76">
        <v>0.88</v>
      </c>
      <c r="T142" s="76">
        <v>8.5333333333333332</v>
      </c>
      <c r="U142" s="76">
        <v>1.2400000000000001E-2</v>
      </c>
      <c r="V142" s="76">
        <f t="shared" si="11"/>
        <v>9.4257333333333335</v>
      </c>
      <c r="W142" s="76">
        <v>1.0166666666666666</v>
      </c>
      <c r="X142" s="76">
        <v>4.7333333333333334</v>
      </c>
      <c r="Y142" s="76">
        <v>1.1000000000000001E-2</v>
      </c>
      <c r="Z142" s="76">
        <f t="shared" si="8"/>
        <v>5.7610000000000001</v>
      </c>
      <c r="AA142" s="76">
        <v>17.366666666666667</v>
      </c>
      <c r="AB142" s="76">
        <v>13.17</v>
      </c>
      <c r="AC142" s="76">
        <v>14.73</v>
      </c>
      <c r="AD142" s="76">
        <v>26</v>
      </c>
      <c r="AE142" s="76">
        <v>25</v>
      </c>
      <c r="AF142" s="77"/>
    </row>
    <row r="143" spans="2:32" s="72" customFormat="1" ht="30" customHeight="1" x14ac:dyDescent="0.25">
      <c r="B143" s="71"/>
      <c r="C143" s="72" t="s">
        <v>88</v>
      </c>
      <c r="D143" s="72" t="s">
        <v>240</v>
      </c>
      <c r="E143" s="72" t="s">
        <v>289</v>
      </c>
      <c r="F143" s="72" t="s">
        <v>389</v>
      </c>
      <c r="G143" s="73" t="s">
        <v>473</v>
      </c>
      <c r="H143" s="74">
        <v>-77.429361111111007</v>
      </c>
      <c r="I143" s="74">
        <v>1.5942777777779999</v>
      </c>
      <c r="J143" s="72">
        <v>445</v>
      </c>
      <c r="K143" s="75">
        <v>1.1000000000000001</v>
      </c>
      <c r="L143" s="75">
        <v>0.04</v>
      </c>
      <c r="M143" s="75">
        <v>6.0000000000000001E-3</v>
      </c>
      <c r="N143" s="76">
        <f t="shared" si="9"/>
        <v>1.1460000000000001</v>
      </c>
      <c r="O143" s="76">
        <v>0.63750000000000007</v>
      </c>
      <c r="P143" s="76">
        <v>0.23499999999999999</v>
      </c>
      <c r="Q143" s="76">
        <v>1.2E-2</v>
      </c>
      <c r="R143" s="76">
        <f t="shared" si="10"/>
        <v>0.88450000000000006</v>
      </c>
      <c r="S143" s="76">
        <v>0.43</v>
      </c>
      <c r="T143" s="76">
        <v>0.3</v>
      </c>
      <c r="U143" s="76">
        <v>8.266666666666667E-3</v>
      </c>
      <c r="V143" s="76">
        <f t="shared" si="11"/>
        <v>0.73826666666666663</v>
      </c>
      <c r="W143" s="76">
        <v>0.59666666666666668</v>
      </c>
      <c r="X143" s="76">
        <v>0.3</v>
      </c>
      <c r="Y143" s="76">
        <v>1.2333333333333333E-2</v>
      </c>
      <c r="Z143" s="76">
        <f t="shared" si="8"/>
        <v>0.90900000000000003</v>
      </c>
      <c r="AA143" s="76">
        <v>0.5</v>
      </c>
      <c r="AB143" s="76">
        <v>0.5</v>
      </c>
      <c r="AC143" s="76">
        <v>1.83</v>
      </c>
      <c r="AD143" s="76" t="s">
        <v>498</v>
      </c>
      <c r="AE143" s="76">
        <v>0.73499999999999999</v>
      </c>
      <c r="AF143" s="77"/>
    </row>
    <row r="144" spans="2:32" s="72" customFormat="1" ht="30" customHeight="1" x14ac:dyDescent="0.25">
      <c r="B144" s="71"/>
      <c r="C144" s="72" t="s">
        <v>88</v>
      </c>
      <c r="D144" s="72" t="s">
        <v>241</v>
      </c>
      <c r="E144" s="72" t="s">
        <v>289</v>
      </c>
      <c r="F144" s="72" t="s">
        <v>390</v>
      </c>
      <c r="G144" s="73" t="s">
        <v>474</v>
      </c>
      <c r="H144" s="74">
        <v>-77.478916666667004</v>
      </c>
      <c r="I144" s="74">
        <v>1.6240555555559999</v>
      </c>
      <c r="J144" s="72">
        <v>412</v>
      </c>
      <c r="K144" s="75"/>
      <c r="L144" s="75"/>
      <c r="M144" s="75"/>
      <c r="N144" s="76" t="s">
        <v>498</v>
      </c>
      <c r="O144" s="76">
        <v>0.75499999999999989</v>
      </c>
      <c r="P144" s="76">
        <v>0.21333333333333329</v>
      </c>
      <c r="Q144" s="76">
        <v>1.2050000000000002E-2</v>
      </c>
      <c r="R144" s="76">
        <f t="shared" si="10"/>
        <v>0.98038333333333316</v>
      </c>
      <c r="S144" s="76">
        <v>0.80000000000000016</v>
      </c>
      <c r="T144" s="76">
        <v>0.3</v>
      </c>
      <c r="U144" s="76">
        <v>1.1333333333333334E-2</v>
      </c>
      <c r="V144" s="76">
        <f t="shared" si="11"/>
        <v>1.1113333333333335</v>
      </c>
      <c r="W144" s="76">
        <v>0.68666666666666665</v>
      </c>
      <c r="X144" s="76">
        <v>0.3</v>
      </c>
      <c r="Y144" s="76">
        <v>1.0366666666666668E-2</v>
      </c>
      <c r="Z144" s="76">
        <f t="shared" si="8"/>
        <v>0.99703333333333322</v>
      </c>
      <c r="AA144" s="76" t="s">
        <v>498</v>
      </c>
      <c r="AB144" s="76">
        <v>0.5</v>
      </c>
      <c r="AC144" s="76">
        <v>1.2</v>
      </c>
      <c r="AD144" s="76" t="s">
        <v>498</v>
      </c>
      <c r="AE144" s="76">
        <v>0.8</v>
      </c>
      <c r="AF144" s="77"/>
    </row>
    <row r="145" spans="2:32" s="72" customFormat="1" ht="30" customHeight="1" x14ac:dyDescent="0.25">
      <c r="B145" s="71"/>
      <c r="C145" s="72" t="s">
        <v>89</v>
      </c>
      <c r="D145" s="72" t="s">
        <v>242</v>
      </c>
      <c r="E145" s="72" t="s">
        <v>89</v>
      </c>
      <c r="F145" s="72" t="s">
        <v>391</v>
      </c>
      <c r="G145" s="73" t="s">
        <v>443</v>
      </c>
      <c r="H145" s="74">
        <v>-76.984999999999999</v>
      </c>
      <c r="I145" s="74">
        <v>1.106305555556</v>
      </c>
      <c r="J145" s="72">
        <v>2107</v>
      </c>
      <c r="K145" s="75">
        <v>0.25</v>
      </c>
      <c r="L145" s="75">
        <v>0.25</v>
      </c>
      <c r="M145" s="75">
        <v>8.2000000000000007E-3</v>
      </c>
      <c r="N145" s="76">
        <f t="shared" si="9"/>
        <v>0.50819999999999999</v>
      </c>
      <c r="O145" s="76">
        <v>0.63000000000000012</v>
      </c>
      <c r="P145" s="76">
        <v>0.31999999999999995</v>
      </c>
      <c r="Q145" s="76">
        <v>6.0000000000000001E-3</v>
      </c>
      <c r="R145" s="76">
        <f t="shared" si="10"/>
        <v>0.95600000000000007</v>
      </c>
      <c r="S145" s="76">
        <v>0.22666666666666668</v>
      </c>
      <c r="T145" s="76">
        <v>0.33</v>
      </c>
      <c r="U145" s="76">
        <v>6.000000000000001E-3</v>
      </c>
      <c r="V145" s="76">
        <f t="shared" si="11"/>
        <v>0.56266666666666665</v>
      </c>
      <c r="W145" s="76">
        <v>0.19666666666666666</v>
      </c>
      <c r="X145" s="76">
        <v>0.33333333333333331</v>
      </c>
      <c r="Y145" s="76">
        <v>7.9333333333333339E-3</v>
      </c>
      <c r="Z145" s="76">
        <f t="shared" si="8"/>
        <v>0.53793333333333337</v>
      </c>
      <c r="AA145" s="76">
        <v>1.47</v>
      </c>
      <c r="AB145" s="76">
        <v>0.5</v>
      </c>
      <c r="AC145" s="76">
        <v>0.5</v>
      </c>
      <c r="AD145" s="76">
        <v>0.5</v>
      </c>
      <c r="AE145" s="76">
        <v>0.67500000000000004</v>
      </c>
      <c r="AF145" s="77"/>
    </row>
    <row r="146" spans="2:32" s="72" customFormat="1" ht="30" customHeight="1" x14ac:dyDescent="0.25">
      <c r="B146" s="71"/>
      <c r="C146" s="72" t="s">
        <v>90</v>
      </c>
      <c r="D146" s="72" t="s">
        <v>243</v>
      </c>
      <c r="E146" s="72" t="s">
        <v>282</v>
      </c>
      <c r="F146" s="72" t="s">
        <v>326</v>
      </c>
      <c r="G146" s="73" t="s">
        <v>475</v>
      </c>
      <c r="H146" s="74">
        <v>-73.011527777777999</v>
      </c>
      <c r="I146" s="74">
        <v>10.915138888889</v>
      </c>
      <c r="J146" s="72">
        <v>400</v>
      </c>
      <c r="K146" s="75">
        <v>0.25</v>
      </c>
      <c r="L146" s="75">
        <v>5.2000000000000005E-2</v>
      </c>
      <c r="M146" s="75">
        <v>1.1000000000000001E-2</v>
      </c>
      <c r="N146" s="76">
        <f t="shared" si="9"/>
        <v>0.313</v>
      </c>
      <c r="O146" s="76">
        <v>0.24666666666666667</v>
      </c>
      <c r="P146" s="76">
        <v>0.3</v>
      </c>
      <c r="Q146" s="76">
        <v>6.000000000000001E-3</v>
      </c>
      <c r="R146" s="76">
        <f t="shared" si="10"/>
        <v>0.55266666666666664</v>
      </c>
      <c r="S146" s="76">
        <v>0.21199999999999999</v>
      </c>
      <c r="T146" s="76">
        <v>0.3</v>
      </c>
      <c r="U146" s="76">
        <v>6.000000000000001E-3</v>
      </c>
      <c r="V146" s="76">
        <f t="shared" si="11"/>
        <v>0.51800000000000002</v>
      </c>
      <c r="W146" s="76">
        <v>0.13775000000000001</v>
      </c>
      <c r="X146" s="76">
        <v>0.3</v>
      </c>
      <c r="Y146" s="76">
        <v>6.0000000000000001E-3</v>
      </c>
      <c r="Z146" s="76">
        <f t="shared" si="8"/>
        <v>0.44374999999999998</v>
      </c>
      <c r="AA146" s="76">
        <v>0.55000000000000004</v>
      </c>
      <c r="AB146" s="76" t="s">
        <v>498</v>
      </c>
      <c r="AC146" s="76" t="s">
        <v>498</v>
      </c>
      <c r="AD146" s="76" t="s">
        <v>498</v>
      </c>
      <c r="AE146" s="76" t="s">
        <v>498</v>
      </c>
      <c r="AF146" s="77"/>
    </row>
    <row r="147" spans="2:32" s="72" customFormat="1" ht="30" customHeight="1" x14ac:dyDescent="0.25">
      <c r="B147" s="71"/>
      <c r="C147" s="72" t="s">
        <v>90</v>
      </c>
      <c r="D147" s="72" t="s">
        <v>244</v>
      </c>
      <c r="E147" s="72" t="s">
        <v>282</v>
      </c>
      <c r="F147" s="72" t="s">
        <v>392</v>
      </c>
      <c r="G147" s="73" t="s">
        <v>475</v>
      </c>
      <c r="H147" s="74">
        <v>-72.620694444443998</v>
      </c>
      <c r="I147" s="74">
        <v>11.180944444444</v>
      </c>
      <c r="J147" s="72">
        <v>76</v>
      </c>
      <c r="K147" s="75">
        <v>5.375</v>
      </c>
      <c r="L147" s="75">
        <v>2.3290000000000002</v>
      </c>
      <c r="M147" s="75">
        <v>7.7900000000000011E-2</v>
      </c>
      <c r="N147" s="76">
        <f t="shared" si="9"/>
        <v>7.7819000000000003</v>
      </c>
      <c r="O147" s="76">
        <v>1.0649999999999999</v>
      </c>
      <c r="P147" s="76">
        <v>0.3125</v>
      </c>
      <c r="Q147" s="76">
        <v>4.1750000000000002E-2</v>
      </c>
      <c r="R147" s="76">
        <f t="shared" si="10"/>
        <v>1.4192499999999999</v>
      </c>
      <c r="S147" s="76">
        <v>0.6925</v>
      </c>
      <c r="T147" s="76">
        <v>0.3</v>
      </c>
      <c r="U147" s="76">
        <v>2.9800000000000004E-2</v>
      </c>
      <c r="V147" s="76">
        <f t="shared" si="11"/>
        <v>1.0223</v>
      </c>
      <c r="W147" s="76">
        <v>0.74799999999999989</v>
      </c>
      <c r="X147" s="76">
        <v>0.3</v>
      </c>
      <c r="Y147" s="76">
        <v>2.282E-2</v>
      </c>
      <c r="Z147" s="76">
        <f t="shared" si="8"/>
        <v>1.0708199999999999</v>
      </c>
      <c r="AA147" s="76">
        <v>1.325</v>
      </c>
      <c r="AB147" s="76">
        <v>0.64</v>
      </c>
      <c r="AC147" s="76" t="s">
        <v>498</v>
      </c>
      <c r="AD147" s="76">
        <v>0.5</v>
      </c>
      <c r="AE147" s="76" t="s">
        <v>498</v>
      </c>
      <c r="AF147" s="77"/>
    </row>
    <row r="148" spans="2:32" s="72" customFormat="1" ht="30" customHeight="1" x14ac:dyDescent="0.25">
      <c r="B148" s="71"/>
      <c r="C148" s="72" t="s">
        <v>91</v>
      </c>
      <c r="D148" s="72" t="s">
        <v>245</v>
      </c>
      <c r="E148" s="72" t="s">
        <v>288</v>
      </c>
      <c r="F148" s="72" t="s">
        <v>356</v>
      </c>
      <c r="G148" s="73" t="s">
        <v>442</v>
      </c>
      <c r="H148" s="74">
        <v>-74.971944444444006</v>
      </c>
      <c r="I148" s="74">
        <v>4.7950833333330003</v>
      </c>
      <c r="J148" s="72">
        <v>470</v>
      </c>
      <c r="K148" s="75">
        <v>0.54</v>
      </c>
      <c r="L148" s="75">
        <v>0.04</v>
      </c>
      <c r="M148" s="75">
        <v>6.000000000000001E-3</v>
      </c>
      <c r="N148" s="76">
        <f t="shared" si="9"/>
        <v>0.58600000000000008</v>
      </c>
      <c r="O148" s="76">
        <v>0.755</v>
      </c>
      <c r="P148" s="76">
        <v>0.16999999999999998</v>
      </c>
      <c r="Q148" s="76">
        <v>6.3E-3</v>
      </c>
      <c r="R148" s="76">
        <f t="shared" si="10"/>
        <v>0.93130000000000002</v>
      </c>
      <c r="S148" s="76">
        <v>0.51333333333333331</v>
      </c>
      <c r="T148" s="76">
        <v>0.3</v>
      </c>
      <c r="U148" s="76">
        <v>6.000000000000001E-3</v>
      </c>
      <c r="V148" s="76">
        <f t="shared" si="11"/>
        <v>0.81933333333333325</v>
      </c>
      <c r="W148" s="76">
        <v>0.5</v>
      </c>
      <c r="X148" s="76">
        <v>0.3</v>
      </c>
      <c r="Y148" s="76">
        <v>6.4666666666666666E-3</v>
      </c>
      <c r="Z148" s="76">
        <f t="shared" si="8"/>
        <v>0.80646666666666667</v>
      </c>
      <c r="AA148" s="76">
        <v>1.4666666666666668</v>
      </c>
      <c r="AB148" s="76">
        <v>0.51</v>
      </c>
      <c r="AC148" s="76">
        <v>0.5</v>
      </c>
      <c r="AD148" s="76">
        <v>0.5</v>
      </c>
      <c r="AE148" s="76" t="s">
        <v>498</v>
      </c>
      <c r="AF148" s="77"/>
    </row>
    <row r="149" spans="2:32" s="72" customFormat="1" ht="30" customHeight="1" x14ac:dyDescent="0.25">
      <c r="B149" s="71"/>
      <c r="C149" s="72" t="s">
        <v>92</v>
      </c>
      <c r="D149" s="72" t="s">
        <v>246</v>
      </c>
      <c r="E149" s="72" t="s">
        <v>278</v>
      </c>
      <c r="F149" s="72" t="s">
        <v>393</v>
      </c>
      <c r="G149" s="73" t="s">
        <v>449</v>
      </c>
      <c r="H149" s="74">
        <v>-73.491833333333005</v>
      </c>
      <c r="I149" s="74">
        <v>4.7802222222220001</v>
      </c>
      <c r="J149" s="72">
        <v>1853</v>
      </c>
      <c r="K149" s="75">
        <v>0.215</v>
      </c>
      <c r="L149" s="75">
        <v>6.3250000000000001E-2</v>
      </c>
      <c r="M149" s="75">
        <v>6.0000000000000001E-3</v>
      </c>
      <c r="N149" s="76">
        <f t="shared" si="9"/>
        <v>0.28425</v>
      </c>
      <c r="O149" s="76">
        <v>0.16175</v>
      </c>
      <c r="P149" s="76">
        <v>0.23499999999999999</v>
      </c>
      <c r="Q149" s="76">
        <v>6.0000000000000001E-3</v>
      </c>
      <c r="R149" s="76">
        <f t="shared" si="10"/>
        <v>0.40275</v>
      </c>
      <c r="S149" s="76">
        <v>0.15075</v>
      </c>
      <c r="T149" s="76">
        <v>0.3</v>
      </c>
      <c r="U149" s="76">
        <v>6.0000000000000001E-3</v>
      </c>
      <c r="V149" s="76">
        <f t="shared" si="11"/>
        <v>0.45674999999999999</v>
      </c>
      <c r="W149" s="76">
        <v>6.3666666666666663E-2</v>
      </c>
      <c r="X149" s="76">
        <v>0.33666666666666667</v>
      </c>
      <c r="Y149" s="76">
        <v>6.0000000000000001E-3</v>
      </c>
      <c r="Z149" s="76">
        <f t="shared" si="8"/>
        <v>0.40633333333333332</v>
      </c>
      <c r="AA149" s="76">
        <v>1.45</v>
      </c>
      <c r="AB149" s="76">
        <v>0.5</v>
      </c>
      <c r="AC149" s="76">
        <v>0.5</v>
      </c>
      <c r="AD149" s="76">
        <v>0.79</v>
      </c>
      <c r="AE149" s="76">
        <v>1.0550000000000002</v>
      </c>
      <c r="AF149" s="77"/>
    </row>
    <row r="150" spans="2:32" s="72" customFormat="1" ht="30" customHeight="1" x14ac:dyDescent="0.25">
      <c r="B150" s="71"/>
      <c r="C150" s="72" t="s">
        <v>93</v>
      </c>
      <c r="D150" s="72" t="s">
        <v>247</v>
      </c>
      <c r="E150" s="72" t="s">
        <v>278</v>
      </c>
      <c r="F150" s="72" t="s">
        <v>393</v>
      </c>
      <c r="G150" s="73" t="s">
        <v>449</v>
      </c>
      <c r="H150" s="74">
        <v>-73.392972222221999</v>
      </c>
      <c r="I150" s="74">
        <v>4.8528333333329998</v>
      </c>
      <c r="J150" s="72">
        <v>1933</v>
      </c>
      <c r="K150" s="75">
        <v>9.5000000000000001E-2</v>
      </c>
      <c r="L150" s="75">
        <v>5.7550000000000004E-2</v>
      </c>
      <c r="M150" s="75">
        <v>6.0000000000000001E-3</v>
      </c>
      <c r="N150" s="76">
        <f t="shared" si="9"/>
        <v>0.15855000000000002</v>
      </c>
      <c r="O150" s="76">
        <v>0.26349999999999996</v>
      </c>
      <c r="P150" s="76">
        <v>0.23649999999999999</v>
      </c>
      <c r="Q150" s="76">
        <v>6.0000000000000001E-3</v>
      </c>
      <c r="R150" s="76">
        <f t="shared" si="10"/>
        <v>0.50599999999999989</v>
      </c>
      <c r="S150" s="76">
        <v>0.27500000000000002</v>
      </c>
      <c r="T150" s="76">
        <v>0.3</v>
      </c>
      <c r="U150" s="76">
        <v>6.0000000000000001E-3</v>
      </c>
      <c r="V150" s="76">
        <f t="shared" si="11"/>
        <v>0.58099999999999996</v>
      </c>
      <c r="W150" s="76">
        <v>8.900000000000001E-2</v>
      </c>
      <c r="X150" s="76">
        <v>0.3</v>
      </c>
      <c r="Y150" s="76">
        <v>6.0000000000000001E-3</v>
      </c>
      <c r="Z150" s="76">
        <f t="shared" si="8"/>
        <v>0.39500000000000002</v>
      </c>
      <c r="AA150" s="76">
        <v>0.5</v>
      </c>
      <c r="AB150" s="76">
        <v>0.8</v>
      </c>
      <c r="AC150" s="76">
        <v>0.93</v>
      </c>
      <c r="AD150" s="76">
        <v>0.5</v>
      </c>
      <c r="AE150" s="76">
        <v>0.51249999999999996</v>
      </c>
      <c r="AF150" s="77"/>
    </row>
    <row r="151" spans="2:32" s="72" customFormat="1" ht="30" customHeight="1" x14ac:dyDescent="0.25">
      <c r="B151" s="71"/>
      <c r="C151" s="72" t="s">
        <v>94</v>
      </c>
      <c r="D151" s="72" t="s">
        <v>248</v>
      </c>
      <c r="E151" s="72" t="s">
        <v>288</v>
      </c>
      <c r="F151" s="72" t="s">
        <v>394</v>
      </c>
      <c r="G151" s="73" t="s">
        <v>476</v>
      </c>
      <c r="H151" s="74">
        <v>-75.104611111110998</v>
      </c>
      <c r="I151" s="74">
        <v>3.9100555555560002</v>
      </c>
      <c r="J151" s="72">
        <v>316</v>
      </c>
      <c r="K151" s="75"/>
      <c r="L151" s="75"/>
      <c r="M151" s="75"/>
      <c r="N151" s="76" t="s">
        <v>498</v>
      </c>
      <c r="O151" s="76"/>
      <c r="P151" s="76"/>
      <c r="Q151" s="76"/>
      <c r="R151" s="76" t="s">
        <v>498</v>
      </c>
      <c r="S151" s="76">
        <v>0.48499999999999999</v>
      </c>
      <c r="T151" s="76">
        <v>0.3</v>
      </c>
      <c r="U151" s="76">
        <v>9.75E-3</v>
      </c>
      <c r="V151" s="76">
        <f t="shared" si="11"/>
        <v>0.79474999999999996</v>
      </c>
      <c r="W151" s="76">
        <v>0.95250000000000001</v>
      </c>
      <c r="X151" s="76">
        <v>0.3</v>
      </c>
      <c r="Y151" s="76">
        <v>6.0000000000000001E-3</v>
      </c>
      <c r="Z151" s="76">
        <f t="shared" si="8"/>
        <v>1.2585</v>
      </c>
      <c r="AA151" s="76">
        <v>3.8300000000000005</v>
      </c>
      <c r="AB151" s="76">
        <v>0.75</v>
      </c>
      <c r="AC151" s="76">
        <v>2.5499999999999998</v>
      </c>
      <c r="AD151" s="76">
        <v>0.95000000000000007</v>
      </c>
      <c r="AE151" s="76" t="s">
        <v>498</v>
      </c>
      <c r="AF151" s="77"/>
    </row>
    <row r="152" spans="2:32" s="72" customFormat="1" ht="30" customHeight="1" x14ac:dyDescent="0.25">
      <c r="B152" s="71"/>
      <c r="C152" s="72" t="s">
        <v>95</v>
      </c>
      <c r="D152" s="72" t="s">
        <v>249</v>
      </c>
      <c r="E152" s="72" t="s">
        <v>292</v>
      </c>
      <c r="F152" s="72" t="s">
        <v>395</v>
      </c>
      <c r="G152" s="73" t="s">
        <v>418</v>
      </c>
      <c r="H152" s="74">
        <v>-75.238888888888994</v>
      </c>
      <c r="I152" s="74">
        <v>8.3133333333330004</v>
      </c>
      <c r="J152" s="72">
        <v>20</v>
      </c>
      <c r="K152" s="75"/>
      <c r="L152" s="75"/>
      <c r="M152" s="75"/>
      <c r="N152" s="76" t="s">
        <v>498</v>
      </c>
      <c r="O152" s="76"/>
      <c r="P152" s="76"/>
      <c r="Q152" s="76"/>
      <c r="R152" s="76" t="s">
        <v>498</v>
      </c>
      <c r="S152" s="76"/>
      <c r="T152" s="76"/>
      <c r="U152" s="76"/>
      <c r="V152" s="76" t="s">
        <v>498</v>
      </c>
      <c r="W152" s="76"/>
      <c r="X152" s="76"/>
      <c r="Y152" s="76"/>
      <c r="Z152" s="76" t="s">
        <v>498</v>
      </c>
      <c r="AA152" s="76">
        <v>1.3</v>
      </c>
      <c r="AB152" s="76">
        <v>0.8</v>
      </c>
      <c r="AC152" s="76">
        <v>0.6</v>
      </c>
      <c r="AD152" s="76">
        <v>0.5</v>
      </c>
      <c r="AE152" s="76">
        <v>0.66666666666666663</v>
      </c>
      <c r="AF152" s="77"/>
    </row>
    <row r="153" spans="2:32" s="72" customFormat="1" ht="30" customHeight="1" x14ac:dyDescent="0.25">
      <c r="B153" s="71"/>
      <c r="C153" s="72" t="s">
        <v>95</v>
      </c>
      <c r="D153" s="72" t="s">
        <v>250</v>
      </c>
      <c r="E153" s="72" t="s">
        <v>292</v>
      </c>
      <c r="F153" s="72" t="s">
        <v>396</v>
      </c>
      <c r="G153" s="73" t="s">
        <v>477</v>
      </c>
      <c r="H153" s="74">
        <v>-75.417222222221994</v>
      </c>
      <c r="I153" s="74">
        <v>7.9881388888889999</v>
      </c>
      <c r="J153" s="72">
        <v>100</v>
      </c>
      <c r="K153" s="75"/>
      <c r="L153" s="75"/>
      <c r="M153" s="75"/>
      <c r="N153" s="76" t="s">
        <v>498</v>
      </c>
      <c r="O153" s="76"/>
      <c r="P153" s="76"/>
      <c r="Q153" s="76"/>
      <c r="R153" s="76" t="s">
        <v>498</v>
      </c>
      <c r="S153" s="76"/>
      <c r="T153" s="76"/>
      <c r="U153" s="76"/>
      <c r="V153" s="76" t="s">
        <v>498</v>
      </c>
      <c r="W153" s="76"/>
      <c r="X153" s="76"/>
      <c r="Y153" s="76"/>
      <c r="Z153" s="76" t="s">
        <v>498</v>
      </c>
      <c r="AA153" s="76">
        <v>1.925</v>
      </c>
      <c r="AB153" s="76">
        <v>0.85</v>
      </c>
      <c r="AC153" s="76">
        <v>0.56999999999999995</v>
      </c>
      <c r="AD153" s="76">
        <v>1.67</v>
      </c>
      <c r="AE153" s="76">
        <v>1.2</v>
      </c>
      <c r="AF153" s="77"/>
    </row>
    <row r="154" spans="2:32" s="72" customFormat="1" ht="30" customHeight="1" x14ac:dyDescent="0.25">
      <c r="B154" s="71"/>
      <c r="C154" s="72" t="s">
        <v>95</v>
      </c>
      <c r="D154" s="72" t="s">
        <v>251</v>
      </c>
      <c r="E154" s="72" t="s">
        <v>279</v>
      </c>
      <c r="F154" s="72" t="s">
        <v>397</v>
      </c>
      <c r="G154" s="73" t="s">
        <v>418</v>
      </c>
      <c r="H154" s="74">
        <v>-74.767527777778</v>
      </c>
      <c r="I154" s="74">
        <v>9.0391666666670005</v>
      </c>
      <c r="J154" s="72">
        <v>15.2</v>
      </c>
      <c r="K154" s="75"/>
      <c r="L154" s="75"/>
      <c r="M154" s="75"/>
      <c r="N154" s="76" t="s">
        <v>498</v>
      </c>
      <c r="O154" s="76"/>
      <c r="P154" s="76"/>
      <c r="Q154" s="76"/>
      <c r="R154" s="76" t="s">
        <v>498</v>
      </c>
      <c r="S154" s="76"/>
      <c r="T154" s="76"/>
      <c r="U154" s="76"/>
      <c r="V154" s="76" t="s">
        <v>498</v>
      </c>
      <c r="W154" s="76"/>
      <c r="X154" s="76"/>
      <c r="Y154" s="76"/>
      <c r="Z154" s="76" t="s">
        <v>498</v>
      </c>
      <c r="AA154" s="76">
        <v>8.27</v>
      </c>
      <c r="AB154" s="76">
        <v>0.84</v>
      </c>
      <c r="AC154" s="76">
        <v>1.6</v>
      </c>
      <c r="AD154" s="76">
        <v>0.5</v>
      </c>
      <c r="AE154" s="76">
        <v>1.6</v>
      </c>
      <c r="AF154" s="77"/>
    </row>
    <row r="155" spans="2:32" s="72" customFormat="1" ht="30" customHeight="1" x14ac:dyDescent="0.25">
      <c r="B155" s="71"/>
      <c r="C155" s="72" t="s">
        <v>96</v>
      </c>
      <c r="D155" s="72" t="s">
        <v>252</v>
      </c>
      <c r="E155" s="72" t="s">
        <v>284</v>
      </c>
      <c r="F155" s="72" t="s">
        <v>279</v>
      </c>
      <c r="G155" s="73" t="s">
        <v>478</v>
      </c>
      <c r="H155" s="74">
        <v>-75.91525</v>
      </c>
      <c r="I155" s="74">
        <v>5.8560277777780003</v>
      </c>
      <c r="J155" s="72">
        <v>1600</v>
      </c>
      <c r="K155" s="75"/>
      <c r="L155" s="75"/>
      <c r="M155" s="75"/>
      <c r="N155" s="76" t="s">
        <v>498</v>
      </c>
      <c r="O155" s="76"/>
      <c r="P155" s="76"/>
      <c r="Q155" s="76"/>
      <c r="R155" s="76" t="s">
        <v>498</v>
      </c>
      <c r="S155" s="76"/>
      <c r="T155" s="76"/>
      <c r="U155" s="76"/>
      <c r="V155" s="76" t="s">
        <v>498</v>
      </c>
      <c r="W155" s="76"/>
      <c r="X155" s="76"/>
      <c r="Y155" s="76"/>
      <c r="Z155" s="76" t="s">
        <v>498</v>
      </c>
      <c r="AA155" s="76">
        <v>0.68333333333333324</v>
      </c>
      <c r="AB155" s="76">
        <v>0.67</v>
      </c>
      <c r="AC155" s="76">
        <v>1.6</v>
      </c>
      <c r="AD155" s="76">
        <v>0.5</v>
      </c>
      <c r="AE155" s="76">
        <v>0.5</v>
      </c>
      <c r="AF155" s="77"/>
    </row>
    <row r="156" spans="2:32" s="72" customFormat="1" ht="30" customHeight="1" x14ac:dyDescent="0.25">
      <c r="B156" s="71"/>
      <c r="C156" s="72" t="s">
        <v>97</v>
      </c>
      <c r="D156" s="72" t="s">
        <v>253</v>
      </c>
      <c r="E156" s="72" t="s">
        <v>72</v>
      </c>
      <c r="F156" s="72" t="s">
        <v>336</v>
      </c>
      <c r="G156" s="73" t="s">
        <v>412</v>
      </c>
      <c r="H156" s="74">
        <v>-74.099999999999994</v>
      </c>
      <c r="I156" s="74">
        <v>10.75</v>
      </c>
      <c r="J156" s="72">
        <v>60</v>
      </c>
      <c r="K156" s="75"/>
      <c r="L156" s="75"/>
      <c r="M156" s="75"/>
      <c r="N156" s="76" t="s">
        <v>498</v>
      </c>
      <c r="O156" s="76"/>
      <c r="P156" s="76"/>
      <c r="Q156" s="76"/>
      <c r="R156" s="76" t="s">
        <v>498</v>
      </c>
      <c r="S156" s="76"/>
      <c r="T156" s="76"/>
      <c r="U156" s="76"/>
      <c r="V156" s="76" t="s">
        <v>498</v>
      </c>
      <c r="W156" s="76"/>
      <c r="X156" s="76"/>
      <c r="Y156" s="76"/>
      <c r="Z156" s="76" t="s">
        <v>498</v>
      </c>
      <c r="AA156" s="76">
        <v>0.5</v>
      </c>
      <c r="AB156" s="76">
        <v>0.5</v>
      </c>
      <c r="AC156" s="76">
        <v>0.5</v>
      </c>
      <c r="AD156" s="76">
        <v>0.5</v>
      </c>
      <c r="AE156" s="76" t="s">
        <v>498</v>
      </c>
      <c r="AF156" s="77"/>
    </row>
    <row r="157" spans="2:32" s="72" customFormat="1" ht="30" customHeight="1" x14ac:dyDescent="0.25">
      <c r="B157" s="71"/>
      <c r="C157" s="72" t="s">
        <v>98</v>
      </c>
      <c r="D157" s="72" t="s">
        <v>254</v>
      </c>
      <c r="E157" s="72" t="s">
        <v>292</v>
      </c>
      <c r="F157" s="72" t="s">
        <v>398</v>
      </c>
      <c r="G157" s="73" t="s">
        <v>479</v>
      </c>
      <c r="H157" s="74">
        <v>-75.913277777778006</v>
      </c>
      <c r="I157" s="74">
        <v>9.3017222222220006</v>
      </c>
      <c r="J157" s="72">
        <v>20</v>
      </c>
      <c r="K157" s="75">
        <v>0.36</v>
      </c>
      <c r="L157" s="75">
        <v>7.6499999999999999E-2</v>
      </c>
      <c r="M157" s="75">
        <v>6.0000000000000001E-3</v>
      </c>
      <c r="N157" s="76">
        <f t="shared" si="9"/>
        <v>0.4425</v>
      </c>
      <c r="O157" s="76">
        <v>0.56500000000000006</v>
      </c>
      <c r="P157" s="76">
        <v>0.16999999999999998</v>
      </c>
      <c r="Q157" s="76">
        <v>6.0000000000000001E-3</v>
      </c>
      <c r="R157" s="76">
        <f t="shared" si="10"/>
        <v>0.7410000000000001</v>
      </c>
      <c r="S157" s="76">
        <v>0.61749999999999994</v>
      </c>
      <c r="T157" s="76">
        <v>0.5</v>
      </c>
      <c r="U157" s="76">
        <v>7.6666666666666662E-3</v>
      </c>
      <c r="V157" s="76">
        <f>SUM(S157:U157)</f>
        <v>1.1251666666666666</v>
      </c>
      <c r="W157" s="76">
        <v>0.37333333333333335</v>
      </c>
      <c r="X157" s="76">
        <v>0.3</v>
      </c>
      <c r="Y157" s="76">
        <v>6.000000000000001E-3</v>
      </c>
      <c r="Z157" s="76">
        <f t="shared" si="8"/>
        <v>0.67933333333333334</v>
      </c>
      <c r="AA157" s="76">
        <v>0.90749999999999997</v>
      </c>
      <c r="AB157" s="76">
        <v>0.5</v>
      </c>
      <c r="AC157" s="76">
        <v>0.53</v>
      </c>
      <c r="AD157" s="76">
        <v>0.5</v>
      </c>
      <c r="AE157" s="76">
        <v>0.54</v>
      </c>
      <c r="AF157" s="77"/>
    </row>
    <row r="158" spans="2:32" s="72" customFormat="1" ht="30" customHeight="1" x14ac:dyDescent="0.25">
      <c r="B158" s="71"/>
      <c r="C158" s="72" t="s">
        <v>98</v>
      </c>
      <c r="D158" s="72" t="s">
        <v>255</v>
      </c>
      <c r="E158" s="72" t="s">
        <v>292</v>
      </c>
      <c r="F158" s="72" t="s">
        <v>399</v>
      </c>
      <c r="G158" s="73" t="s">
        <v>479</v>
      </c>
      <c r="H158" s="74">
        <v>-75.892527777778</v>
      </c>
      <c r="I158" s="74">
        <v>8.7515555555559992</v>
      </c>
      <c r="J158" s="72">
        <v>17</v>
      </c>
      <c r="K158" s="75">
        <v>0.28999999999999998</v>
      </c>
      <c r="L158" s="75">
        <v>0.04</v>
      </c>
      <c r="M158" s="75">
        <v>6.0000000000000001E-3</v>
      </c>
      <c r="N158" s="76">
        <f t="shared" si="9"/>
        <v>0.33599999999999997</v>
      </c>
      <c r="O158" s="76">
        <v>0.42000000000000004</v>
      </c>
      <c r="P158" s="76">
        <v>0.16999999999999998</v>
      </c>
      <c r="Q158" s="76">
        <v>6.0000000000000001E-3</v>
      </c>
      <c r="R158" s="76">
        <f t="shared" si="10"/>
        <v>0.59600000000000009</v>
      </c>
      <c r="S158" s="76">
        <v>0.42500000000000004</v>
      </c>
      <c r="T158" s="76">
        <v>0.4</v>
      </c>
      <c r="U158" s="76">
        <v>2.4999999999999998E-2</v>
      </c>
      <c r="V158" s="76">
        <f>SUM(S158:U158)</f>
        <v>0.85000000000000009</v>
      </c>
      <c r="W158" s="76">
        <v>0.34949999999999998</v>
      </c>
      <c r="X158" s="76">
        <v>0.3</v>
      </c>
      <c r="Y158" s="76">
        <v>6.000000000000001E-3</v>
      </c>
      <c r="Z158" s="76">
        <f t="shared" si="8"/>
        <v>0.65549999999999997</v>
      </c>
      <c r="AA158" s="76">
        <v>0.59000000000000008</v>
      </c>
      <c r="AB158" s="76">
        <v>0.51</v>
      </c>
      <c r="AC158" s="76">
        <v>0.73</v>
      </c>
      <c r="AD158" s="76">
        <v>0.5</v>
      </c>
      <c r="AE158" s="76">
        <v>0.72</v>
      </c>
      <c r="AF158" s="77"/>
    </row>
    <row r="159" spans="2:32" s="72" customFormat="1" ht="30" customHeight="1" x14ac:dyDescent="0.25">
      <c r="B159" s="71"/>
      <c r="C159" s="72" t="s">
        <v>99</v>
      </c>
      <c r="D159" s="72" t="s">
        <v>256</v>
      </c>
      <c r="E159" s="72" t="s">
        <v>281</v>
      </c>
      <c r="F159" s="72" t="s">
        <v>400</v>
      </c>
      <c r="G159" s="73" t="s">
        <v>480</v>
      </c>
      <c r="H159" s="74">
        <v>-73.787499999999994</v>
      </c>
      <c r="I159" s="74">
        <v>7.2441666666669997</v>
      </c>
      <c r="J159" s="72">
        <v>90</v>
      </c>
      <c r="K159" s="75"/>
      <c r="L159" s="75"/>
      <c r="M159" s="75"/>
      <c r="N159" s="76" t="s">
        <v>498</v>
      </c>
      <c r="O159" s="76"/>
      <c r="P159" s="76"/>
      <c r="Q159" s="76"/>
      <c r="R159" s="76" t="s">
        <v>498</v>
      </c>
      <c r="S159" s="76"/>
      <c r="T159" s="76"/>
      <c r="U159" s="76"/>
      <c r="V159" s="76" t="s">
        <v>498</v>
      </c>
      <c r="W159" s="76"/>
      <c r="X159" s="76"/>
      <c r="Y159" s="76"/>
      <c r="Z159" s="76" t="s">
        <v>498</v>
      </c>
      <c r="AA159" s="76">
        <v>2.1233333333333335</v>
      </c>
      <c r="AB159" s="76">
        <v>1.08</v>
      </c>
      <c r="AC159" s="76">
        <v>1.6</v>
      </c>
      <c r="AD159" s="76">
        <v>0.5</v>
      </c>
      <c r="AE159" s="76" t="s">
        <v>498</v>
      </c>
      <c r="AF159" s="77"/>
    </row>
    <row r="160" spans="2:32" s="72" customFormat="1" ht="30" customHeight="1" x14ac:dyDescent="0.25">
      <c r="B160" s="71"/>
      <c r="C160" s="72" t="s">
        <v>100</v>
      </c>
      <c r="D160" s="72" t="s">
        <v>257</v>
      </c>
      <c r="E160" s="72" t="s">
        <v>277</v>
      </c>
      <c r="F160" s="72" t="s">
        <v>365</v>
      </c>
      <c r="G160" s="73" t="s">
        <v>444</v>
      </c>
      <c r="H160" s="74">
        <v>-76.25</v>
      </c>
      <c r="I160" s="74">
        <v>1.866666666667</v>
      </c>
      <c r="J160" s="72">
        <v>1428</v>
      </c>
      <c r="K160" s="75"/>
      <c r="L160" s="75"/>
      <c r="M160" s="75"/>
      <c r="N160" s="76" t="s">
        <v>498</v>
      </c>
      <c r="O160" s="76">
        <v>4.4999999999999998E-2</v>
      </c>
      <c r="P160" s="76">
        <v>0.16999999999999998</v>
      </c>
      <c r="Q160" s="76">
        <v>6.0000000000000001E-3</v>
      </c>
      <c r="R160" s="76">
        <f t="shared" si="10"/>
        <v>0.22099999999999997</v>
      </c>
      <c r="S160" s="76">
        <v>0.08</v>
      </c>
      <c r="T160" s="76">
        <v>0.3</v>
      </c>
      <c r="U160" s="76">
        <v>6.0000000000000001E-3</v>
      </c>
      <c r="V160" s="76">
        <f>SUM(S160:U160)</f>
        <v>0.38600000000000001</v>
      </c>
      <c r="W160" s="76">
        <v>0.03</v>
      </c>
      <c r="X160" s="76">
        <v>0.3</v>
      </c>
      <c r="Y160" s="76">
        <v>6.0000000000000001E-3</v>
      </c>
      <c r="Z160" s="76">
        <f t="shared" si="8"/>
        <v>0.33599999999999997</v>
      </c>
      <c r="AA160" s="76">
        <v>0.59000000000000008</v>
      </c>
      <c r="AB160" s="76">
        <v>0.5</v>
      </c>
      <c r="AC160" s="76">
        <v>0.56000000000000005</v>
      </c>
      <c r="AD160" s="76" t="s">
        <v>498</v>
      </c>
      <c r="AE160" s="76">
        <v>0.51</v>
      </c>
      <c r="AF160" s="77"/>
    </row>
    <row r="161" spans="2:32" s="72" customFormat="1" ht="30" customHeight="1" x14ac:dyDescent="0.25">
      <c r="B161" s="71"/>
      <c r="C161" s="72" t="s">
        <v>101</v>
      </c>
      <c r="D161" s="72" t="s">
        <v>258</v>
      </c>
      <c r="E161" s="72" t="s">
        <v>281</v>
      </c>
      <c r="F161" s="72" t="s">
        <v>401</v>
      </c>
      <c r="G161" s="73" t="s">
        <v>458</v>
      </c>
      <c r="H161" s="74">
        <v>-73.677777777778005</v>
      </c>
      <c r="I161" s="74">
        <v>5.8727777777780004</v>
      </c>
      <c r="J161" s="72">
        <v>1650</v>
      </c>
      <c r="K161" s="75"/>
      <c r="L161" s="75"/>
      <c r="M161" s="75"/>
      <c r="N161" s="76" t="s">
        <v>498</v>
      </c>
      <c r="O161" s="76"/>
      <c r="P161" s="76"/>
      <c r="Q161" s="76"/>
      <c r="R161" s="76" t="s">
        <v>498</v>
      </c>
      <c r="S161" s="76"/>
      <c r="T161" s="76"/>
      <c r="U161" s="76"/>
      <c r="V161" s="76" t="s">
        <v>498</v>
      </c>
      <c r="W161" s="76"/>
      <c r="X161" s="76"/>
      <c r="Y161" s="76"/>
      <c r="Z161" s="76" t="s">
        <v>498</v>
      </c>
      <c r="AA161" s="76">
        <v>1.17</v>
      </c>
      <c r="AB161" s="76">
        <v>0.93</v>
      </c>
      <c r="AC161" s="76">
        <v>1.85</v>
      </c>
      <c r="AD161" s="76">
        <v>0.71</v>
      </c>
      <c r="AE161" s="76">
        <v>0.73</v>
      </c>
      <c r="AF161" s="77"/>
    </row>
    <row r="162" spans="2:32" s="72" customFormat="1" ht="30" customHeight="1" x14ac:dyDescent="0.25">
      <c r="B162" s="71"/>
      <c r="C162" s="72" t="s">
        <v>102</v>
      </c>
      <c r="D162" s="72" t="s">
        <v>259</v>
      </c>
      <c r="E162" s="72" t="s">
        <v>277</v>
      </c>
      <c r="F162" s="72" t="s">
        <v>402</v>
      </c>
      <c r="G162" s="73" t="s">
        <v>481</v>
      </c>
      <c r="H162" s="74">
        <v>-75.669722222222006</v>
      </c>
      <c r="I162" s="74">
        <v>2.1727777777780002</v>
      </c>
      <c r="J162" s="72">
        <v>758</v>
      </c>
      <c r="K162" s="75"/>
      <c r="L162" s="75"/>
      <c r="M162" s="75"/>
      <c r="N162" s="76" t="s">
        <v>498</v>
      </c>
      <c r="O162" s="76">
        <v>0.49</v>
      </c>
      <c r="P162" s="76">
        <v>0.16999999999999998</v>
      </c>
      <c r="Q162" s="76">
        <v>6.0000000000000001E-3</v>
      </c>
      <c r="R162" s="76">
        <f t="shared" si="10"/>
        <v>0.66599999999999993</v>
      </c>
      <c r="S162" s="76">
        <v>0.08</v>
      </c>
      <c r="T162" s="76">
        <v>0.3</v>
      </c>
      <c r="U162" s="76">
        <v>6.0000000000000001E-3</v>
      </c>
      <c r="V162" s="76">
        <f t="shared" ref="V162:V176" si="12">SUM(S162:U162)</f>
        <v>0.38600000000000001</v>
      </c>
      <c r="W162" s="76">
        <v>0.21</v>
      </c>
      <c r="X162" s="76">
        <v>0.3</v>
      </c>
      <c r="Y162" s="76">
        <v>6.0000000000000001E-3</v>
      </c>
      <c r="Z162" s="76">
        <f t="shared" ref="Z162:Z176" si="13">SUM(W162:Y162)</f>
        <v>0.51600000000000001</v>
      </c>
      <c r="AA162" s="76">
        <v>0.5</v>
      </c>
      <c r="AB162" s="76">
        <v>0.5</v>
      </c>
      <c r="AC162" s="76" t="s">
        <v>498</v>
      </c>
      <c r="AD162" s="76">
        <v>0.5</v>
      </c>
      <c r="AE162" s="76">
        <v>5.75</v>
      </c>
      <c r="AF162" s="77"/>
    </row>
    <row r="163" spans="2:32" s="72" customFormat="1" ht="30" customHeight="1" x14ac:dyDescent="0.25">
      <c r="B163" s="71"/>
      <c r="C163" s="72" t="s">
        <v>102</v>
      </c>
      <c r="D163" s="72" t="s">
        <v>260</v>
      </c>
      <c r="E163" s="72" t="s">
        <v>277</v>
      </c>
      <c r="F163" s="72" t="s">
        <v>102</v>
      </c>
      <c r="G163" s="73" t="s">
        <v>481</v>
      </c>
      <c r="H163" s="74">
        <v>-75.824055555556001</v>
      </c>
      <c r="I163" s="74">
        <v>1.8670833333329999</v>
      </c>
      <c r="J163" s="72">
        <v>1032</v>
      </c>
      <c r="K163" s="75"/>
      <c r="L163" s="75"/>
      <c r="M163" s="75"/>
      <c r="N163" s="76" t="s">
        <v>498</v>
      </c>
      <c r="O163" s="76"/>
      <c r="P163" s="76"/>
      <c r="Q163" s="76"/>
      <c r="R163" s="76" t="s">
        <v>498</v>
      </c>
      <c r="S163" s="76">
        <v>0.1</v>
      </c>
      <c r="T163" s="76">
        <v>0.3</v>
      </c>
      <c r="U163" s="76">
        <v>6.0000000000000001E-3</v>
      </c>
      <c r="V163" s="76">
        <f t="shared" si="12"/>
        <v>0.40600000000000003</v>
      </c>
      <c r="W163" s="76">
        <v>0.39300000000000002</v>
      </c>
      <c r="X163" s="76">
        <v>0.3</v>
      </c>
      <c r="Y163" s="76">
        <v>6.0000000000000001E-3</v>
      </c>
      <c r="Z163" s="76">
        <f t="shared" si="13"/>
        <v>0.69900000000000007</v>
      </c>
      <c r="AA163" s="76">
        <v>0.66500000000000004</v>
      </c>
      <c r="AB163" s="76">
        <v>0.85</v>
      </c>
      <c r="AC163" s="76">
        <v>1.25</v>
      </c>
      <c r="AD163" s="76" t="s">
        <v>498</v>
      </c>
      <c r="AE163" s="76">
        <v>5.4</v>
      </c>
      <c r="AF163" s="77"/>
    </row>
    <row r="164" spans="2:32" s="72" customFormat="1" ht="30" customHeight="1" x14ac:dyDescent="0.25">
      <c r="B164" s="71"/>
      <c r="C164" s="72" t="s">
        <v>102</v>
      </c>
      <c r="D164" s="72" t="s">
        <v>261</v>
      </c>
      <c r="E164" s="72" t="s">
        <v>277</v>
      </c>
      <c r="F164" s="72" t="s">
        <v>403</v>
      </c>
      <c r="G164" s="73" t="s">
        <v>481</v>
      </c>
      <c r="H164" s="74">
        <v>-75.775527777777995</v>
      </c>
      <c r="I164" s="74">
        <v>2.0269722222220001</v>
      </c>
      <c r="J164" s="72">
        <v>950</v>
      </c>
      <c r="K164" s="75">
        <v>0.1</v>
      </c>
      <c r="L164" s="75">
        <v>9.0999999999999998E-2</v>
      </c>
      <c r="M164" s="75">
        <v>6.0000000000000001E-3</v>
      </c>
      <c r="N164" s="76">
        <f t="shared" ref="N164:N176" si="14">SUM(K164:M164)</f>
        <v>0.19700000000000001</v>
      </c>
      <c r="O164" s="76">
        <v>0.37666666666666671</v>
      </c>
      <c r="P164" s="76">
        <v>0.21333333333333329</v>
      </c>
      <c r="Q164" s="76">
        <v>6.000000000000001E-3</v>
      </c>
      <c r="R164" s="76">
        <f t="shared" si="10"/>
        <v>0.59599999999999997</v>
      </c>
      <c r="S164" s="76">
        <v>0.11920000000000001</v>
      </c>
      <c r="T164" s="76">
        <v>0.3</v>
      </c>
      <c r="U164" s="76">
        <v>6.0000000000000001E-3</v>
      </c>
      <c r="V164" s="76">
        <f t="shared" si="12"/>
        <v>0.42520000000000002</v>
      </c>
      <c r="W164" s="76">
        <v>0.21399999999999997</v>
      </c>
      <c r="X164" s="76">
        <v>0.3</v>
      </c>
      <c r="Y164" s="76">
        <v>6.0200000000000002E-3</v>
      </c>
      <c r="Z164" s="76">
        <f t="shared" si="13"/>
        <v>0.52002000000000004</v>
      </c>
      <c r="AA164" s="76">
        <v>0.65599999999999992</v>
      </c>
      <c r="AB164" s="76">
        <v>1</v>
      </c>
      <c r="AC164" s="76">
        <v>2.14</v>
      </c>
      <c r="AD164" s="76">
        <v>0.5</v>
      </c>
      <c r="AE164" s="76">
        <v>2.38</v>
      </c>
      <c r="AF164" s="77"/>
    </row>
    <row r="165" spans="2:32" s="72" customFormat="1" ht="30" customHeight="1" x14ac:dyDescent="0.25">
      <c r="B165" s="71"/>
      <c r="C165" s="72" t="s">
        <v>102</v>
      </c>
      <c r="D165" s="72" t="s">
        <v>262</v>
      </c>
      <c r="E165" s="72" t="s">
        <v>277</v>
      </c>
      <c r="F165" s="72" t="s">
        <v>404</v>
      </c>
      <c r="G165" s="73" t="s">
        <v>481</v>
      </c>
      <c r="H165" s="74">
        <v>-75.944361111110993</v>
      </c>
      <c r="I165" s="74">
        <v>1.752416666667</v>
      </c>
      <c r="J165" s="72">
        <v>1370</v>
      </c>
      <c r="K165" s="75"/>
      <c r="L165" s="75"/>
      <c r="M165" s="75"/>
      <c r="N165" s="76" t="s">
        <v>498</v>
      </c>
      <c r="O165" s="76">
        <v>6.7500000000000004E-2</v>
      </c>
      <c r="P165" s="76">
        <v>0.16999999999999998</v>
      </c>
      <c r="Q165" s="76">
        <v>6.0000000000000001E-3</v>
      </c>
      <c r="R165" s="76">
        <f t="shared" si="10"/>
        <v>0.24349999999999999</v>
      </c>
      <c r="S165" s="76">
        <v>6.8500000000000005E-2</v>
      </c>
      <c r="T165" s="76">
        <v>0.3</v>
      </c>
      <c r="U165" s="76">
        <v>6.0000000000000001E-3</v>
      </c>
      <c r="V165" s="76">
        <f t="shared" si="12"/>
        <v>0.3745</v>
      </c>
      <c r="W165" s="76">
        <v>4.9500000000000002E-2</v>
      </c>
      <c r="X165" s="76">
        <v>0.3</v>
      </c>
      <c r="Y165" s="76">
        <v>6.0000000000000001E-3</v>
      </c>
      <c r="Z165" s="76">
        <f t="shared" si="13"/>
        <v>0.35549999999999998</v>
      </c>
      <c r="AA165" s="76">
        <v>0.61499999999999999</v>
      </c>
      <c r="AB165" s="76">
        <v>0.5</v>
      </c>
      <c r="AC165" s="76">
        <v>0.5</v>
      </c>
      <c r="AD165" s="76" t="s">
        <v>498</v>
      </c>
      <c r="AE165" s="76">
        <v>0.5</v>
      </c>
      <c r="AF165" s="77"/>
    </row>
    <row r="166" spans="2:32" s="72" customFormat="1" ht="30" customHeight="1" x14ac:dyDescent="0.25">
      <c r="B166" s="71"/>
      <c r="C166" s="72" t="s">
        <v>103</v>
      </c>
      <c r="D166" s="72" t="s">
        <v>263</v>
      </c>
      <c r="E166" s="72" t="s">
        <v>278</v>
      </c>
      <c r="F166" s="72" t="s">
        <v>405</v>
      </c>
      <c r="G166" s="73" t="s">
        <v>482</v>
      </c>
      <c r="H166" s="74">
        <v>-74.384222222221993</v>
      </c>
      <c r="I166" s="74">
        <v>4.403833333333</v>
      </c>
      <c r="J166" s="72">
        <v>1480</v>
      </c>
      <c r="K166" s="75">
        <v>0.90500000000000003</v>
      </c>
      <c r="L166" s="75">
        <v>0.127</v>
      </c>
      <c r="M166" s="75">
        <v>1.6500000000000001E-2</v>
      </c>
      <c r="N166" s="76">
        <f t="shared" si="14"/>
        <v>1.0485</v>
      </c>
      <c r="O166" s="76">
        <v>0.94250000000000012</v>
      </c>
      <c r="P166" s="76">
        <v>0.26</v>
      </c>
      <c r="Q166" s="76">
        <v>1.0925000000000001E-2</v>
      </c>
      <c r="R166" s="76">
        <f t="shared" si="10"/>
        <v>1.2134250000000002</v>
      </c>
      <c r="S166" s="76">
        <v>1.0325</v>
      </c>
      <c r="T166" s="76">
        <v>0.3</v>
      </c>
      <c r="U166" s="76">
        <v>1.1425000000000001E-2</v>
      </c>
      <c r="V166" s="76">
        <f t="shared" si="12"/>
        <v>1.343925</v>
      </c>
      <c r="W166" s="76">
        <v>0.83000000000000007</v>
      </c>
      <c r="X166" s="76">
        <v>0.3</v>
      </c>
      <c r="Y166" s="76">
        <v>1.6250000000000001E-2</v>
      </c>
      <c r="Z166" s="76">
        <f t="shared" si="13"/>
        <v>1.1462500000000002</v>
      </c>
      <c r="AA166" s="76">
        <v>0.83333333333333337</v>
      </c>
      <c r="AB166" s="76">
        <v>0.53</v>
      </c>
      <c r="AC166" s="76">
        <v>3.05</v>
      </c>
      <c r="AD166" s="76">
        <v>0.75666666666666671</v>
      </c>
      <c r="AE166" s="76">
        <v>0.6</v>
      </c>
      <c r="AF166" s="77"/>
    </row>
    <row r="167" spans="2:32" s="72" customFormat="1" ht="30" customHeight="1" x14ac:dyDescent="0.25">
      <c r="B167" s="71"/>
      <c r="C167" s="72" t="s">
        <v>104</v>
      </c>
      <c r="D167" s="72" t="s">
        <v>264</v>
      </c>
      <c r="E167" s="72" t="s">
        <v>288</v>
      </c>
      <c r="F167" s="72" t="s">
        <v>406</v>
      </c>
      <c r="G167" s="73" t="s">
        <v>482</v>
      </c>
      <c r="H167" s="74">
        <v>-74.620555555555995</v>
      </c>
      <c r="I167" s="74">
        <v>4.2325555555559999</v>
      </c>
      <c r="J167" s="72">
        <v>405</v>
      </c>
      <c r="K167" s="75">
        <v>0.47599999999999998</v>
      </c>
      <c r="L167" s="75">
        <v>4.9700000000000001E-2</v>
      </c>
      <c r="M167" s="75">
        <v>1.4655E-2</v>
      </c>
      <c r="N167" s="76">
        <f t="shared" si="14"/>
        <v>0.54035499999999992</v>
      </c>
      <c r="O167" s="76">
        <v>0.67749999999999999</v>
      </c>
      <c r="P167" s="76">
        <v>0.24099999999999999</v>
      </c>
      <c r="Q167" s="76">
        <v>4.2500000000000003E-2</v>
      </c>
      <c r="R167" s="76">
        <f t="shared" si="10"/>
        <v>0.96099999999999997</v>
      </c>
      <c r="S167" s="76">
        <v>0.47250000000000003</v>
      </c>
      <c r="T167" s="76">
        <v>0.3</v>
      </c>
      <c r="U167" s="76">
        <v>8.6500000000000014E-3</v>
      </c>
      <c r="V167" s="76">
        <f t="shared" si="12"/>
        <v>0.78115000000000001</v>
      </c>
      <c r="W167" s="76">
        <v>0.41000000000000003</v>
      </c>
      <c r="X167" s="76">
        <v>0.3</v>
      </c>
      <c r="Y167" s="76">
        <v>1.7550000000000003E-2</v>
      </c>
      <c r="Z167" s="76">
        <f t="shared" si="13"/>
        <v>0.72754999999999992</v>
      </c>
      <c r="AA167" s="76">
        <v>2.69</v>
      </c>
      <c r="AB167" s="76">
        <v>0.53</v>
      </c>
      <c r="AC167" s="76">
        <v>0.62</v>
      </c>
      <c r="AD167" s="76">
        <v>0.5</v>
      </c>
      <c r="AE167" s="76">
        <v>1.06</v>
      </c>
      <c r="AF167" s="77"/>
    </row>
    <row r="168" spans="2:32" s="72" customFormat="1" ht="30" customHeight="1" x14ac:dyDescent="0.25">
      <c r="B168" s="71"/>
      <c r="C168" s="72" t="s">
        <v>104</v>
      </c>
      <c r="D168" s="72" t="s">
        <v>265</v>
      </c>
      <c r="E168" s="72" t="s">
        <v>278</v>
      </c>
      <c r="F168" s="72" t="s">
        <v>407</v>
      </c>
      <c r="G168" s="73" t="s">
        <v>482</v>
      </c>
      <c r="H168" s="74">
        <v>-74.500722222221995</v>
      </c>
      <c r="I168" s="74">
        <v>4.1922499999999996</v>
      </c>
      <c r="J168" s="72">
        <v>750</v>
      </c>
      <c r="K168" s="75">
        <v>5.6500000000000009E-2</v>
      </c>
      <c r="L168" s="75">
        <v>4.2900000000000001E-2</v>
      </c>
      <c r="M168" s="75">
        <v>6.0000000000000001E-3</v>
      </c>
      <c r="N168" s="76">
        <f t="shared" si="14"/>
        <v>0.10540000000000002</v>
      </c>
      <c r="O168" s="76">
        <v>7.2500000000000009E-2</v>
      </c>
      <c r="P168" s="76">
        <v>0.23599999999999999</v>
      </c>
      <c r="Q168" s="76">
        <v>6.0000000000000001E-3</v>
      </c>
      <c r="R168" s="76">
        <f t="shared" si="10"/>
        <v>0.3145</v>
      </c>
      <c r="S168" s="76">
        <v>0.10949999999999999</v>
      </c>
      <c r="T168" s="76">
        <v>0.3</v>
      </c>
      <c r="U168" s="76">
        <v>6.0499999999999998E-3</v>
      </c>
      <c r="V168" s="76">
        <f t="shared" si="12"/>
        <v>0.41554999999999997</v>
      </c>
      <c r="W168" s="76">
        <v>0.23666666666666669</v>
      </c>
      <c r="X168" s="76">
        <v>0.3</v>
      </c>
      <c r="Y168" s="76">
        <v>6.000000000000001E-3</v>
      </c>
      <c r="Z168" s="76">
        <f t="shared" si="13"/>
        <v>0.54266666666666663</v>
      </c>
      <c r="AA168" s="76">
        <v>0.99333333333333351</v>
      </c>
      <c r="AB168" s="76">
        <v>0.6</v>
      </c>
      <c r="AC168" s="76">
        <v>0.6</v>
      </c>
      <c r="AD168" s="76">
        <v>0.5</v>
      </c>
      <c r="AE168" s="76">
        <v>0.81749999999999989</v>
      </c>
      <c r="AF168" s="77"/>
    </row>
    <row r="169" spans="2:32" s="72" customFormat="1" ht="30" customHeight="1" x14ac:dyDescent="0.25">
      <c r="B169" s="71"/>
      <c r="C169" s="72" t="s">
        <v>104</v>
      </c>
      <c r="D169" s="72" t="s">
        <v>266</v>
      </c>
      <c r="E169" s="72" t="s">
        <v>288</v>
      </c>
      <c r="F169" s="72" t="s">
        <v>406</v>
      </c>
      <c r="G169" s="73" t="s">
        <v>482</v>
      </c>
      <c r="H169" s="74">
        <v>-74.744444444443999</v>
      </c>
      <c r="I169" s="74">
        <v>4.2480555555560002</v>
      </c>
      <c r="J169" s="72">
        <v>345</v>
      </c>
      <c r="K169" s="75">
        <v>0.63000000000000012</v>
      </c>
      <c r="L169" s="75">
        <v>6.9249999999999992E-2</v>
      </c>
      <c r="M169" s="75">
        <v>9.8375000000000008E-3</v>
      </c>
      <c r="N169" s="76">
        <f t="shared" si="14"/>
        <v>0.7090875000000002</v>
      </c>
      <c r="O169" s="76">
        <v>0.53500000000000003</v>
      </c>
      <c r="P169" s="76">
        <v>0.23499999999999999</v>
      </c>
      <c r="Q169" s="76">
        <v>1.2175E-2</v>
      </c>
      <c r="R169" s="76">
        <f t="shared" si="10"/>
        <v>0.78217500000000006</v>
      </c>
      <c r="S169" s="76">
        <v>0.53</v>
      </c>
      <c r="T169" s="76">
        <v>0.47499999999999998</v>
      </c>
      <c r="U169" s="76">
        <v>1.145E-2</v>
      </c>
      <c r="V169" s="76">
        <f t="shared" si="12"/>
        <v>1.0164499999999999</v>
      </c>
      <c r="W169" s="76">
        <v>0.70250000000000001</v>
      </c>
      <c r="X169" s="76">
        <v>0.3</v>
      </c>
      <c r="Y169" s="76">
        <v>1.6500000000000001E-2</v>
      </c>
      <c r="Z169" s="76">
        <f t="shared" si="13"/>
        <v>1.0189999999999999</v>
      </c>
      <c r="AA169" s="76">
        <v>1.9333333333333333</v>
      </c>
      <c r="AB169" s="76">
        <v>0.66</v>
      </c>
      <c r="AC169" s="76">
        <v>1.1299999999999999</v>
      </c>
      <c r="AD169" s="76">
        <v>0.55499999999999994</v>
      </c>
      <c r="AE169" s="76">
        <v>0.89</v>
      </c>
      <c r="AF169" s="77"/>
    </row>
    <row r="170" spans="2:32" s="72" customFormat="1" ht="30" customHeight="1" x14ac:dyDescent="0.25">
      <c r="B170" s="71"/>
      <c r="C170" s="72" t="s">
        <v>105</v>
      </c>
      <c r="D170" s="72" t="s">
        <v>267</v>
      </c>
      <c r="E170" s="72" t="s">
        <v>278</v>
      </c>
      <c r="F170" s="72" t="s">
        <v>105</v>
      </c>
      <c r="G170" s="73" t="s">
        <v>450</v>
      </c>
      <c r="H170" s="74">
        <v>-74.010194444443997</v>
      </c>
      <c r="I170" s="74">
        <v>4.428638888889</v>
      </c>
      <c r="J170" s="72">
        <v>2020</v>
      </c>
      <c r="K170" s="75"/>
      <c r="L170" s="75"/>
      <c r="M170" s="75"/>
      <c r="N170" s="76" t="s">
        <v>498</v>
      </c>
      <c r="O170" s="76">
        <v>0.31</v>
      </c>
      <c r="P170" s="76">
        <v>0.3</v>
      </c>
      <c r="Q170" s="76">
        <v>1.2E-2</v>
      </c>
      <c r="R170" s="76">
        <f t="shared" si="10"/>
        <v>0.622</v>
      </c>
      <c r="S170" s="76">
        <v>0.34750000000000003</v>
      </c>
      <c r="T170" s="76">
        <v>0.3</v>
      </c>
      <c r="U170" s="76">
        <v>6.2249999999999996E-3</v>
      </c>
      <c r="V170" s="76">
        <f t="shared" si="12"/>
        <v>0.653725</v>
      </c>
      <c r="W170" s="76">
        <v>0.45</v>
      </c>
      <c r="X170" s="76">
        <v>0.3</v>
      </c>
      <c r="Y170" s="76">
        <v>1.1000000000000001E-2</v>
      </c>
      <c r="Z170" s="76">
        <f t="shared" si="13"/>
        <v>0.76100000000000001</v>
      </c>
      <c r="AA170" s="76">
        <v>0.51666666666666672</v>
      </c>
      <c r="AB170" s="76">
        <v>0.53</v>
      </c>
      <c r="AC170" s="76">
        <v>0.5</v>
      </c>
      <c r="AD170" s="76">
        <v>0.5</v>
      </c>
      <c r="AE170" s="76">
        <v>0.6875</v>
      </c>
      <c r="AF170" s="77"/>
    </row>
    <row r="171" spans="2:32" s="72" customFormat="1" ht="30" customHeight="1" x14ac:dyDescent="0.25">
      <c r="B171" s="71"/>
      <c r="C171" s="72" t="s">
        <v>106</v>
      </c>
      <c r="D171" s="72" t="s">
        <v>268</v>
      </c>
      <c r="E171" s="72" t="s">
        <v>106</v>
      </c>
      <c r="F171" s="72" t="s">
        <v>408</v>
      </c>
      <c r="G171" s="73" t="s">
        <v>512</v>
      </c>
      <c r="H171" s="74">
        <v>-70.25</v>
      </c>
      <c r="I171" s="74">
        <v>1.25</v>
      </c>
      <c r="J171" s="72">
        <v>180</v>
      </c>
      <c r="K171" s="75"/>
      <c r="L171" s="75"/>
      <c r="M171" s="75"/>
      <c r="N171" s="76" t="s">
        <v>498</v>
      </c>
      <c r="O171" s="76"/>
      <c r="P171" s="76"/>
      <c r="Q171" s="76"/>
      <c r="R171" s="76" t="s">
        <v>498</v>
      </c>
      <c r="S171" s="76"/>
      <c r="T171" s="76"/>
      <c r="U171" s="76"/>
      <c r="V171" s="76" t="s">
        <v>498</v>
      </c>
      <c r="W171" s="76"/>
      <c r="X171" s="76"/>
      <c r="Y171" s="76"/>
      <c r="Z171" s="76" t="s">
        <v>498</v>
      </c>
      <c r="AA171" s="76">
        <v>0.52999999999999992</v>
      </c>
      <c r="AB171" s="76">
        <v>0.52</v>
      </c>
      <c r="AC171" s="76">
        <v>0.7</v>
      </c>
      <c r="AD171" s="76">
        <v>0.71500000000000008</v>
      </c>
      <c r="AE171" s="76">
        <v>0.8</v>
      </c>
      <c r="AF171" s="77"/>
    </row>
    <row r="172" spans="2:32" s="72" customFormat="1" ht="30" customHeight="1" x14ac:dyDescent="0.25">
      <c r="B172" s="71"/>
      <c r="C172" s="72" t="s">
        <v>107</v>
      </c>
      <c r="D172" s="72" t="s">
        <v>269</v>
      </c>
      <c r="E172" s="72" t="s">
        <v>107</v>
      </c>
      <c r="F172" s="72" t="s">
        <v>384</v>
      </c>
      <c r="G172" s="73" t="s">
        <v>483</v>
      </c>
      <c r="H172" s="74">
        <v>-68.362777777778007</v>
      </c>
      <c r="I172" s="74">
        <v>4.8661111111109996</v>
      </c>
      <c r="J172" s="72">
        <v>76</v>
      </c>
      <c r="K172" s="75"/>
      <c r="L172" s="75"/>
      <c r="M172" s="75"/>
      <c r="N172" s="76" t="s">
        <v>498</v>
      </c>
      <c r="O172" s="76"/>
      <c r="P172" s="76"/>
      <c r="Q172" s="76"/>
      <c r="R172" s="76" t="s">
        <v>498</v>
      </c>
      <c r="S172" s="76"/>
      <c r="T172" s="76"/>
      <c r="U172" s="76"/>
      <c r="V172" s="76" t="s">
        <v>498</v>
      </c>
      <c r="W172" s="76"/>
      <c r="X172" s="76"/>
      <c r="Y172" s="76"/>
      <c r="Z172" s="76" t="s">
        <v>498</v>
      </c>
      <c r="AA172" s="76">
        <v>0.56333333333333335</v>
      </c>
      <c r="AB172" s="76">
        <v>0.57999999999999996</v>
      </c>
      <c r="AC172" s="76">
        <v>0.5</v>
      </c>
      <c r="AD172" s="76">
        <v>0.5</v>
      </c>
      <c r="AE172" s="76">
        <v>0.69</v>
      </c>
      <c r="AF172" s="77"/>
    </row>
    <row r="173" spans="2:32" s="72" customFormat="1" ht="30" customHeight="1" x14ac:dyDescent="0.25">
      <c r="B173" s="71"/>
      <c r="C173" s="72" t="s">
        <v>108</v>
      </c>
      <c r="D173" s="72" t="s">
        <v>270</v>
      </c>
      <c r="E173" s="72" t="s">
        <v>278</v>
      </c>
      <c r="F173" s="72" t="s">
        <v>108</v>
      </c>
      <c r="G173" s="73" t="s">
        <v>467</v>
      </c>
      <c r="H173" s="74">
        <v>-74.470500000000001</v>
      </c>
      <c r="I173" s="74">
        <v>5.0113055555560004</v>
      </c>
      <c r="J173" s="72">
        <v>790</v>
      </c>
      <c r="K173" s="75">
        <v>0.53</v>
      </c>
      <c r="L173" s="75">
        <v>0.11700000000000001</v>
      </c>
      <c r="M173" s="75">
        <v>1.5300000000000001E-2</v>
      </c>
      <c r="N173" s="76">
        <f>SUM(K173:M173)</f>
        <v>0.6623</v>
      </c>
      <c r="O173" s="76">
        <v>0.27</v>
      </c>
      <c r="P173" s="76">
        <v>0.3</v>
      </c>
      <c r="Q173" s="76">
        <v>6.4000000000000003E-3</v>
      </c>
      <c r="R173" s="76">
        <f t="shared" si="10"/>
        <v>0.57640000000000002</v>
      </c>
      <c r="S173" s="76">
        <v>0.62249999999999994</v>
      </c>
      <c r="T173" s="76">
        <v>0.315</v>
      </c>
      <c r="U173" s="76">
        <v>8.0000000000000002E-3</v>
      </c>
      <c r="V173" s="76">
        <f t="shared" si="12"/>
        <v>0.94550000000000001</v>
      </c>
      <c r="W173" s="76">
        <v>0.79</v>
      </c>
      <c r="X173" s="76">
        <v>0.3</v>
      </c>
      <c r="Y173" s="76">
        <v>2.325E-2</v>
      </c>
      <c r="Z173" s="76">
        <f t="shared" si="13"/>
        <v>1.1132500000000001</v>
      </c>
      <c r="AA173" s="76">
        <v>6.7866666666666662</v>
      </c>
      <c r="AB173" s="76">
        <v>0.97</v>
      </c>
      <c r="AC173" s="76">
        <v>3.5</v>
      </c>
      <c r="AD173" s="76">
        <v>1.6000000000000003</v>
      </c>
      <c r="AE173" s="76">
        <v>0.77499999999999991</v>
      </c>
      <c r="AF173" s="77"/>
    </row>
    <row r="174" spans="2:32" s="72" customFormat="1" ht="30" customHeight="1" x14ac:dyDescent="0.25">
      <c r="B174" s="71"/>
      <c r="C174" s="72" t="s">
        <v>109</v>
      </c>
      <c r="D174" s="72" t="s">
        <v>271</v>
      </c>
      <c r="E174" s="72" t="s">
        <v>277</v>
      </c>
      <c r="F174" s="72" t="s">
        <v>109</v>
      </c>
      <c r="G174" s="73" t="s">
        <v>484</v>
      </c>
      <c r="H174" s="74">
        <v>-75.548916666666997</v>
      </c>
      <c r="I174" s="74">
        <v>2.6630833333330002</v>
      </c>
      <c r="J174" s="72">
        <v>575</v>
      </c>
      <c r="K174" s="75">
        <v>0.58666666666666667</v>
      </c>
      <c r="L174" s="75">
        <v>8.533333333333333E-2</v>
      </c>
      <c r="M174" s="75">
        <v>9.6666666666666654E-3</v>
      </c>
      <c r="N174" s="76">
        <f t="shared" si="14"/>
        <v>0.68166666666666675</v>
      </c>
      <c r="O174" s="76">
        <v>0.26200000000000001</v>
      </c>
      <c r="P174" s="76">
        <v>0.21333333333333329</v>
      </c>
      <c r="Q174" s="76">
        <v>6.000000000000001E-3</v>
      </c>
      <c r="R174" s="76">
        <f t="shared" si="10"/>
        <v>0.48133333333333328</v>
      </c>
      <c r="S174" s="76">
        <v>0.26200000000000001</v>
      </c>
      <c r="T174" s="76">
        <v>0.3</v>
      </c>
      <c r="U174" s="76">
        <v>6.566666666666666E-3</v>
      </c>
      <c r="V174" s="76">
        <f t="shared" si="12"/>
        <v>0.56856666666666678</v>
      </c>
      <c r="W174" s="76">
        <v>0.32200000000000001</v>
      </c>
      <c r="X174" s="76">
        <v>0.3</v>
      </c>
      <c r="Y174" s="76">
        <v>6.8799999999999998E-3</v>
      </c>
      <c r="Z174" s="76">
        <f t="shared" si="13"/>
        <v>0.62887999999999999</v>
      </c>
      <c r="AA174" s="76">
        <v>1.1379999999999999</v>
      </c>
      <c r="AB174" s="76">
        <v>0.76</v>
      </c>
      <c r="AC174" s="76">
        <v>0.82</v>
      </c>
      <c r="AD174" s="76">
        <v>0.56999999999999995</v>
      </c>
      <c r="AE174" s="76">
        <v>1.1539999999999999</v>
      </c>
      <c r="AF174" s="77"/>
    </row>
    <row r="175" spans="2:32" s="72" customFormat="1" ht="30" customHeight="1" x14ac:dyDescent="0.25">
      <c r="B175" s="71"/>
      <c r="C175" s="72" t="s">
        <v>110</v>
      </c>
      <c r="D175" s="72" t="s">
        <v>272</v>
      </c>
      <c r="E175" s="72" t="s">
        <v>274</v>
      </c>
      <c r="F175" s="72" t="s">
        <v>387</v>
      </c>
      <c r="G175" s="73" t="s">
        <v>485</v>
      </c>
      <c r="H175" s="74">
        <v>-72.434722222222007</v>
      </c>
      <c r="I175" s="74">
        <v>8.3502777777780004</v>
      </c>
      <c r="J175" s="72">
        <v>67</v>
      </c>
      <c r="K175" s="75">
        <v>0.6</v>
      </c>
      <c r="L175" s="75">
        <v>0.04</v>
      </c>
      <c r="M175" s="75">
        <v>1.4E-2</v>
      </c>
      <c r="N175" s="76">
        <f t="shared" si="14"/>
        <v>0.65400000000000003</v>
      </c>
      <c r="O175" s="76"/>
      <c r="P175" s="76"/>
      <c r="Q175" s="76"/>
      <c r="R175" s="76" t="s">
        <v>498</v>
      </c>
      <c r="S175" s="76">
        <v>0.59</v>
      </c>
      <c r="T175" s="76">
        <v>0.39</v>
      </c>
      <c r="U175" s="76">
        <v>1.3750000000000002E-2</v>
      </c>
      <c r="V175" s="76">
        <f t="shared" si="12"/>
        <v>0.99375000000000002</v>
      </c>
      <c r="W175" s="76">
        <v>0.54666666666666675</v>
      </c>
      <c r="X175" s="76">
        <v>0.3</v>
      </c>
      <c r="Y175" s="76">
        <v>1.21E-2</v>
      </c>
      <c r="Z175" s="76">
        <f t="shared" si="13"/>
        <v>0.85876666666666668</v>
      </c>
      <c r="AA175" s="76">
        <v>1.3966666666666665</v>
      </c>
      <c r="AB175" s="76">
        <v>0.5</v>
      </c>
      <c r="AC175" s="76">
        <v>0.97</v>
      </c>
      <c r="AD175" s="76">
        <v>0.9</v>
      </c>
      <c r="AE175" s="76" t="s">
        <v>498</v>
      </c>
      <c r="AF175" s="77"/>
    </row>
    <row r="176" spans="2:32" s="72" customFormat="1" ht="30" customHeight="1" x14ac:dyDescent="0.25">
      <c r="B176" s="71"/>
      <c r="C176" s="79" t="s">
        <v>110</v>
      </c>
      <c r="D176" s="79" t="s">
        <v>273</v>
      </c>
      <c r="E176" s="79" t="s">
        <v>274</v>
      </c>
      <c r="F176" s="79" t="s">
        <v>409</v>
      </c>
      <c r="G176" s="80" t="s">
        <v>485</v>
      </c>
      <c r="H176" s="81">
        <v>-72.650277777778001</v>
      </c>
      <c r="I176" s="81">
        <v>7.8338888888889997</v>
      </c>
      <c r="J176" s="79">
        <v>303</v>
      </c>
      <c r="K176" s="82">
        <v>0.57999999999999996</v>
      </c>
      <c r="L176" s="82">
        <v>0.14000000000000001</v>
      </c>
      <c r="M176" s="82">
        <v>2.3E-2</v>
      </c>
      <c r="N176" s="83">
        <f t="shared" si="14"/>
        <v>0.74299999999999999</v>
      </c>
      <c r="O176" s="83"/>
      <c r="P176" s="83"/>
      <c r="Q176" s="83"/>
      <c r="R176" s="83" t="s">
        <v>498</v>
      </c>
      <c r="S176" s="83">
        <v>0.31</v>
      </c>
      <c r="T176" s="83">
        <v>0.3</v>
      </c>
      <c r="U176" s="83">
        <v>6.1000000000000004E-3</v>
      </c>
      <c r="V176" s="83">
        <f t="shared" si="12"/>
        <v>0.61609999999999998</v>
      </c>
      <c r="W176" s="83">
        <v>0.21000000000000002</v>
      </c>
      <c r="X176" s="83">
        <v>0.3</v>
      </c>
      <c r="Y176" s="83">
        <v>6.0000000000000001E-3</v>
      </c>
      <c r="Z176" s="83">
        <f t="shared" si="13"/>
        <v>0.51600000000000001</v>
      </c>
      <c r="AA176" s="83">
        <v>0.7</v>
      </c>
      <c r="AB176" s="83">
        <v>0.5</v>
      </c>
      <c r="AC176" s="83">
        <v>0.5</v>
      </c>
      <c r="AD176" s="83">
        <v>1.6</v>
      </c>
      <c r="AE176" s="83">
        <v>0.77</v>
      </c>
      <c r="AF176" s="77"/>
    </row>
    <row r="177" spans="2:32" s="17" customFormat="1" ht="15" customHeight="1" x14ac:dyDescent="0.25">
      <c r="B177" s="44"/>
      <c r="C177" s="90" t="s">
        <v>517</v>
      </c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69"/>
      <c r="AF177" s="45"/>
    </row>
    <row r="178" spans="2:32" s="17" customFormat="1" ht="15" customHeight="1" x14ac:dyDescent="0.25">
      <c r="B178" s="44"/>
      <c r="C178" s="92" t="s">
        <v>513</v>
      </c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64"/>
      <c r="AF178" s="45"/>
    </row>
    <row r="179" spans="2:32" s="17" customFormat="1" ht="15" customHeight="1" x14ac:dyDescent="0.25">
      <c r="B179" s="44"/>
      <c r="C179" s="91" t="s">
        <v>516</v>
      </c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64"/>
      <c r="AF179" s="45"/>
    </row>
    <row r="180" spans="2:32" s="17" customFormat="1" ht="15" customHeight="1" x14ac:dyDescent="0.25">
      <c r="B180" s="44"/>
      <c r="C180" s="90" t="s">
        <v>491</v>
      </c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69"/>
      <c r="AF180" s="45"/>
    </row>
    <row r="181" spans="2:32" s="17" customFormat="1" x14ac:dyDescent="0.25">
      <c r="B181" s="44"/>
      <c r="C181" s="23"/>
      <c r="D181" s="23"/>
      <c r="E181" s="23"/>
      <c r="F181" s="23"/>
      <c r="G181" s="23"/>
      <c r="H181" s="24"/>
      <c r="I181" s="24"/>
      <c r="J181" s="23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/>
      <c r="AB181" s="23"/>
      <c r="AC181" s="23"/>
      <c r="AD181" s="28"/>
      <c r="AE181" s="28"/>
      <c r="AF181" s="45"/>
    </row>
    <row r="182" spans="2:32" s="17" customFormat="1" ht="12.75" customHeight="1" x14ac:dyDescent="0.25">
      <c r="B182" s="44"/>
      <c r="C182" s="84" t="s">
        <v>524</v>
      </c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68"/>
      <c r="AF182" s="45"/>
    </row>
    <row r="183" spans="2:32" x14ac:dyDescent="0.2">
      <c r="B183" s="46"/>
      <c r="C183" s="47"/>
      <c r="D183" s="47"/>
      <c r="E183" s="47"/>
      <c r="F183" s="47"/>
      <c r="G183" s="47"/>
      <c r="H183" s="48"/>
      <c r="I183" s="48"/>
      <c r="J183" s="47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7"/>
      <c r="AB183" s="47"/>
      <c r="AC183" s="47"/>
      <c r="AD183" s="50"/>
      <c r="AE183" s="50"/>
      <c r="AF183" s="51"/>
    </row>
  </sheetData>
  <mergeCells count="22">
    <mergeCell ref="B2:AF3"/>
    <mergeCell ref="S10:V10"/>
    <mergeCell ref="C180:AD180"/>
    <mergeCell ref="C4:AD4"/>
    <mergeCell ref="C6:AD6"/>
    <mergeCell ref="N8:AE8"/>
    <mergeCell ref="C182:AD182"/>
    <mergeCell ref="H9:H10"/>
    <mergeCell ref="I9:I10"/>
    <mergeCell ref="J9:J10"/>
    <mergeCell ref="K10:N10"/>
    <mergeCell ref="C177:AD177"/>
    <mergeCell ref="C179:AD179"/>
    <mergeCell ref="C178:AD178"/>
    <mergeCell ref="G9:G10"/>
    <mergeCell ref="W10:Z10"/>
    <mergeCell ref="C9:C10"/>
    <mergeCell ref="D9:D10"/>
    <mergeCell ref="F9:F10"/>
    <mergeCell ref="O10:R10"/>
    <mergeCell ref="N9:AE9"/>
    <mergeCell ref="E9:E10"/>
  </mergeCells>
  <phoneticPr fontId="1" type="noConversion"/>
  <pageMargins left="0.7" right="0.7" top="0.75" bottom="0.75" header="0.3" footer="0.3"/>
  <pageSetup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showGridLines="0" view="pageBreakPreview" zoomScaleNormal="80" zoomScaleSheetLayoutView="100" workbookViewId="0">
      <selection activeCell="C6" sqref="C6:H6"/>
    </sheetView>
  </sheetViews>
  <sheetFormatPr baseColWidth="10" defaultRowHeight="12.75" x14ac:dyDescent="0.2"/>
  <cols>
    <col min="1" max="1" width="4.5703125" style="4" customWidth="1"/>
    <col min="2" max="2" width="15.7109375" style="4" customWidth="1"/>
    <col min="3" max="3" width="16.7109375" style="5" customWidth="1"/>
    <col min="4" max="8" width="16.7109375" style="4" customWidth="1"/>
    <col min="9" max="9" width="15.7109375" style="4" customWidth="1"/>
    <col min="10" max="10" width="4.5703125" style="4" customWidth="1"/>
    <col min="11" max="16384" width="11.42578125" style="4"/>
  </cols>
  <sheetData>
    <row r="1" spans="2:25" ht="15" customHeight="1" x14ac:dyDescent="0.2"/>
    <row r="2" spans="2:25" ht="35.1" customHeight="1" x14ac:dyDescent="0.2">
      <c r="B2" s="94"/>
      <c r="C2" s="95"/>
      <c r="D2" s="95"/>
      <c r="E2" s="95"/>
      <c r="F2" s="95"/>
      <c r="G2" s="95"/>
      <c r="H2" s="95"/>
      <c r="I2" s="96"/>
    </row>
    <row r="3" spans="2:25" ht="35.1" customHeight="1" x14ac:dyDescent="0.2">
      <c r="B3" s="97"/>
      <c r="C3" s="98"/>
      <c r="D3" s="98"/>
      <c r="E3" s="98"/>
      <c r="F3" s="98"/>
      <c r="G3" s="98"/>
      <c r="H3" s="98"/>
      <c r="I3" s="99"/>
    </row>
    <row r="4" spans="2:25" ht="15" customHeight="1" x14ac:dyDescent="0.2">
      <c r="C4" s="9"/>
      <c r="D4" s="7"/>
      <c r="E4" s="7"/>
      <c r="F4" s="7"/>
      <c r="G4" s="7"/>
      <c r="H4" s="7"/>
    </row>
    <row r="5" spans="2:25" ht="15" customHeight="1" x14ac:dyDescent="0.2">
      <c r="B5" s="52"/>
      <c r="C5" s="13"/>
      <c r="D5" s="53"/>
      <c r="E5" s="53"/>
      <c r="F5" s="53"/>
      <c r="G5" s="53"/>
      <c r="H5" s="53"/>
      <c r="I5" s="54"/>
    </row>
    <row r="6" spans="2:25" ht="30" customHeight="1" x14ac:dyDescent="0.2">
      <c r="B6" s="55"/>
      <c r="C6" s="106" t="s">
        <v>519</v>
      </c>
      <c r="D6" s="106"/>
      <c r="E6" s="106"/>
      <c r="F6" s="106"/>
      <c r="G6" s="106"/>
      <c r="H6" s="106"/>
      <c r="I6" s="5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5" ht="15" customHeight="1" x14ac:dyDescent="0.2">
      <c r="B7" s="55"/>
      <c r="C7" s="70" t="s">
        <v>520</v>
      </c>
      <c r="D7" s="33"/>
      <c r="E7" s="33"/>
      <c r="F7" s="33"/>
      <c r="G7" s="33"/>
      <c r="H7" s="33"/>
      <c r="I7" s="5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25" ht="15" customHeight="1" x14ac:dyDescent="0.2">
      <c r="B8" s="55"/>
      <c r="C8" s="9"/>
      <c r="D8" s="7"/>
      <c r="E8" s="109"/>
      <c r="F8" s="109"/>
      <c r="G8" s="7"/>
      <c r="H8" s="7"/>
      <c r="I8" s="57"/>
    </row>
    <row r="9" spans="2:25" ht="15" customHeight="1" x14ac:dyDescent="0.2">
      <c r="B9" s="55"/>
      <c r="C9" s="107" t="s">
        <v>1</v>
      </c>
      <c r="D9" s="107" t="s">
        <v>14</v>
      </c>
      <c r="E9" s="107" t="s">
        <v>17</v>
      </c>
      <c r="F9" s="107"/>
      <c r="G9" s="107" t="s">
        <v>18</v>
      </c>
      <c r="H9" s="107"/>
      <c r="I9" s="57"/>
    </row>
    <row r="10" spans="2:25" ht="15" customHeight="1" x14ac:dyDescent="0.2">
      <c r="B10" s="55"/>
      <c r="C10" s="108"/>
      <c r="D10" s="108"/>
      <c r="E10" s="105" t="s">
        <v>2</v>
      </c>
      <c r="F10" s="105"/>
      <c r="G10" s="105" t="s">
        <v>2</v>
      </c>
      <c r="H10" s="105"/>
      <c r="I10" s="57"/>
    </row>
    <row r="11" spans="2:25" ht="30" customHeight="1" x14ac:dyDescent="0.2">
      <c r="B11" s="55"/>
      <c r="C11" s="105"/>
      <c r="D11" s="105"/>
      <c r="E11" s="8" t="s">
        <v>15</v>
      </c>
      <c r="F11" s="8" t="s">
        <v>3</v>
      </c>
      <c r="G11" s="8" t="s">
        <v>15</v>
      </c>
      <c r="H11" s="8" t="s">
        <v>3</v>
      </c>
      <c r="I11" s="57"/>
    </row>
    <row r="12" spans="2:25" ht="15" customHeight="1" x14ac:dyDescent="0.2">
      <c r="B12" s="55"/>
      <c r="C12" s="9">
        <v>2005</v>
      </c>
      <c r="D12" s="9">
        <v>88</v>
      </c>
      <c r="E12" s="9">
        <v>56</v>
      </c>
      <c r="F12" s="10">
        <f>+(E12/D12)*100</f>
        <v>63.636363636363633</v>
      </c>
      <c r="G12" s="9">
        <v>83</v>
      </c>
      <c r="H12" s="10">
        <f>+(G12/D12)*100</f>
        <v>94.318181818181827</v>
      </c>
      <c r="I12" s="57"/>
    </row>
    <row r="13" spans="2:25" ht="15" customHeight="1" x14ac:dyDescent="0.2">
      <c r="B13" s="55"/>
      <c r="C13" s="9">
        <v>2006</v>
      </c>
      <c r="D13" s="9">
        <v>106</v>
      </c>
      <c r="E13" s="9">
        <v>67</v>
      </c>
      <c r="F13" s="10">
        <f>+(E13/D13)*100</f>
        <v>63.20754716981132</v>
      </c>
      <c r="G13" s="9">
        <v>100</v>
      </c>
      <c r="H13" s="10">
        <f>+(G13/D13)*100</f>
        <v>94.339622641509436</v>
      </c>
      <c r="I13" s="57"/>
    </row>
    <row r="14" spans="2:25" ht="15" customHeight="1" x14ac:dyDescent="0.2">
      <c r="B14" s="55"/>
      <c r="C14" s="9">
        <v>2007</v>
      </c>
      <c r="D14" s="9">
        <v>126</v>
      </c>
      <c r="E14" s="9">
        <v>80</v>
      </c>
      <c r="F14" s="10">
        <f>+(E14/D14)*100</f>
        <v>63.492063492063487</v>
      </c>
      <c r="G14" s="9">
        <v>121</v>
      </c>
      <c r="H14" s="10">
        <f>+(G14/D14)*100</f>
        <v>96.031746031746039</v>
      </c>
      <c r="I14" s="57"/>
    </row>
    <row r="15" spans="2:25" ht="15" customHeight="1" x14ac:dyDescent="0.2">
      <c r="B15" s="55"/>
      <c r="C15" s="11">
        <v>2008</v>
      </c>
      <c r="D15" s="11">
        <v>118</v>
      </c>
      <c r="E15" s="11">
        <v>74</v>
      </c>
      <c r="F15" s="12">
        <f>+(E15/D15)*100</f>
        <v>62.711864406779661</v>
      </c>
      <c r="G15" s="11">
        <v>113</v>
      </c>
      <c r="H15" s="12">
        <f>+(G15/D15)*100</f>
        <v>95.762711864406782</v>
      </c>
      <c r="I15" s="57"/>
    </row>
    <row r="16" spans="2:25" ht="30" customHeight="1" x14ac:dyDescent="0.2">
      <c r="B16" s="55"/>
      <c r="C16" s="104" t="s">
        <v>517</v>
      </c>
      <c r="D16" s="104"/>
      <c r="E16" s="104"/>
      <c r="F16" s="104"/>
      <c r="G16" s="104"/>
      <c r="H16" s="104"/>
      <c r="I16" s="5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15" customHeight="1" x14ac:dyDescent="0.2">
      <c r="B17" s="55"/>
      <c r="C17" s="9"/>
      <c r="D17" s="9"/>
      <c r="E17" s="9"/>
      <c r="F17" s="10"/>
      <c r="G17" s="9"/>
      <c r="H17" s="10"/>
      <c r="I17" s="57"/>
    </row>
    <row r="18" spans="2:25" ht="15" customHeight="1" x14ac:dyDescent="0.2">
      <c r="B18" s="55"/>
      <c r="C18" s="84" t="s">
        <v>524</v>
      </c>
      <c r="D18" s="84"/>
      <c r="E18" s="84"/>
      <c r="F18" s="84"/>
      <c r="G18" s="84"/>
      <c r="H18" s="84"/>
      <c r="I18" s="5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5" customHeight="1" x14ac:dyDescent="0.2">
      <c r="B19" s="60"/>
      <c r="C19" s="11"/>
      <c r="D19" s="61"/>
      <c r="E19" s="61"/>
      <c r="F19" s="61"/>
      <c r="G19" s="61"/>
      <c r="H19" s="61"/>
      <c r="I19" s="62"/>
    </row>
    <row r="20" spans="2:25" ht="15" customHeight="1" x14ac:dyDescent="0.2"/>
  </sheetData>
  <mergeCells count="11">
    <mergeCell ref="B2:I3"/>
    <mergeCell ref="C16:H16"/>
    <mergeCell ref="C18:H18"/>
    <mergeCell ref="E10:F10"/>
    <mergeCell ref="C6:H6"/>
    <mergeCell ref="D9:D11"/>
    <mergeCell ref="G9:H9"/>
    <mergeCell ref="G10:H10"/>
    <mergeCell ref="C9:C11"/>
    <mergeCell ref="E9:F9"/>
    <mergeCell ref="E8:F8"/>
  </mergeCells>
  <phoneticPr fontId="1" type="noConversion"/>
  <pageMargins left="0.7" right="0.7" top="0.75" bottom="0.75" header="0.3" footer="0.3"/>
  <pageSetup scale="60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"/>
  <sheetViews>
    <sheetView showGridLines="0" tabSelected="1" view="pageBreakPreview" zoomScale="60" zoomScaleNormal="80" workbookViewId="0">
      <selection activeCell="D7" sqref="D7"/>
    </sheetView>
  </sheetViews>
  <sheetFormatPr baseColWidth="10" defaultRowHeight="12.75" x14ac:dyDescent="0.2"/>
  <cols>
    <col min="1" max="1" width="5.7109375" style="4" customWidth="1"/>
    <col min="2" max="2" width="15.7109375" style="4" customWidth="1"/>
    <col min="3" max="3" width="16.7109375" style="5" customWidth="1"/>
    <col min="4" max="8" width="16.7109375" style="4" customWidth="1"/>
    <col min="9" max="9" width="15.7109375" style="4" customWidth="1"/>
    <col min="10" max="16384" width="11.42578125" style="4"/>
  </cols>
  <sheetData>
    <row r="1" spans="2:25" ht="15" customHeight="1" x14ac:dyDescent="0.2"/>
    <row r="2" spans="2:25" ht="35.1" customHeight="1" x14ac:dyDescent="0.2">
      <c r="B2" s="94"/>
      <c r="C2" s="95"/>
      <c r="D2" s="95"/>
      <c r="E2" s="95"/>
      <c r="F2" s="95"/>
      <c r="G2" s="95"/>
      <c r="H2" s="95"/>
      <c r="I2" s="96"/>
    </row>
    <row r="3" spans="2:25" ht="35.1" customHeight="1" x14ac:dyDescent="0.2">
      <c r="B3" s="97"/>
      <c r="C3" s="98"/>
      <c r="D3" s="98"/>
      <c r="E3" s="98"/>
      <c r="F3" s="98"/>
      <c r="G3" s="98"/>
      <c r="H3" s="98"/>
      <c r="I3" s="9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5" customHeight="1" x14ac:dyDescent="0.2">
      <c r="C4" s="9"/>
      <c r="D4" s="7"/>
      <c r="E4" s="7"/>
      <c r="F4" s="7"/>
      <c r="G4" s="7"/>
      <c r="H4" s="7"/>
    </row>
    <row r="5" spans="2:25" ht="15" customHeight="1" x14ac:dyDescent="0.2">
      <c r="B5" s="52"/>
      <c r="C5" s="13"/>
      <c r="D5" s="53"/>
      <c r="E5" s="53"/>
      <c r="F5" s="53"/>
      <c r="G5" s="53"/>
      <c r="H5" s="53"/>
      <c r="I5" s="54"/>
    </row>
    <row r="6" spans="2:25" ht="30" customHeight="1" x14ac:dyDescent="0.2">
      <c r="B6" s="55"/>
      <c r="C6" s="101" t="s">
        <v>521</v>
      </c>
      <c r="D6" s="101"/>
      <c r="E6" s="101"/>
      <c r="F6" s="101"/>
      <c r="G6" s="101"/>
      <c r="H6" s="101"/>
      <c r="I6" s="57"/>
    </row>
    <row r="7" spans="2:25" ht="15" customHeight="1" x14ac:dyDescent="0.25">
      <c r="B7" s="55"/>
      <c r="C7" s="35" t="s">
        <v>523</v>
      </c>
      <c r="D7" s="34"/>
      <c r="E7" s="34"/>
      <c r="F7" s="34"/>
      <c r="G7" s="34"/>
      <c r="H7" s="34"/>
      <c r="I7" s="57"/>
    </row>
    <row r="8" spans="2:25" ht="15" customHeight="1" x14ac:dyDescent="0.2">
      <c r="B8" s="55"/>
      <c r="C8" s="34"/>
      <c r="D8" s="34"/>
      <c r="E8" s="34"/>
      <c r="F8" s="34"/>
      <c r="G8" s="34"/>
      <c r="H8" s="34"/>
      <c r="I8" s="57"/>
    </row>
    <row r="9" spans="2:25" ht="15" customHeight="1" x14ac:dyDescent="0.2">
      <c r="B9" s="55"/>
      <c r="C9" s="107" t="s">
        <v>1</v>
      </c>
      <c r="D9" s="107" t="s">
        <v>16</v>
      </c>
      <c r="E9" s="110" t="s">
        <v>19</v>
      </c>
      <c r="F9" s="110"/>
      <c r="G9" s="110"/>
      <c r="H9" s="110"/>
      <c r="I9" s="57"/>
    </row>
    <row r="10" spans="2:25" ht="30" customHeight="1" x14ac:dyDescent="0.2">
      <c r="B10" s="55"/>
      <c r="C10" s="108"/>
      <c r="D10" s="108"/>
      <c r="E10" s="108" t="s">
        <v>20</v>
      </c>
      <c r="F10" s="108"/>
      <c r="G10" s="108" t="s">
        <v>21</v>
      </c>
      <c r="H10" s="108"/>
      <c r="I10" s="57"/>
    </row>
    <row r="11" spans="2:25" ht="15" customHeight="1" x14ac:dyDescent="0.2">
      <c r="B11" s="55"/>
      <c r="C11" s="108"/>
      <c r="D11" s="108"/>
      <c r="E11" s="105" t="s">
        <v>2</v>
      </c>
      <c r="F11" s="105"/>
      <c r="G11" s="105" t="s">
        <v>2</v>
      </c>
      <c r="H11" s="105"/>
      <c r="I11" s="57"/>
    </row>
    <row r="12" spans="2:25" ht="30" customHeight="1" x14ac:dyDescent="0.2">
      <c r="B12" s="55"/>
      <c r="C12" s="108"/>
      <c r="D12" s="108"/>
      <c r="E12" s="26" t="s">
        <v>15</v>
      </c>
      <c r="F12" s="26" t="s">
        <v>3</v>
      </c>
      <c r="G12" s="26" t="s">
        <v>15</v>
      </c>
      <c r="H12" s="26" t="s">
        <v>3</v>
      </c>
      <c r="I12" s="57"/>
    </row>
    <row r="13" spans="2:25" ht="15" customHeight="1" x14ac:dyDescent="0.2">
      <c r="B13" s="55"/>
      <c r="C13" s="13">
        <v>2009</v>
      </c>
      <c r="D13" s="13">
        <v>164</v>
      </c>
      <c r="E13" s="13">
        <v>86</v>
      </c>
      <c r="F13" s="14">
        <f>+(E13/D13)*100</f>
        <v>52.439024390243901</v>
      </c>
      <c r="G13" s="14">
        <v>150</v>
      </c>
      <c r="H13" s="14">
        <f>+(G13/D13)*100</f>
        <v>91.463414634146346</v>
      </c>
      <c r="I13" s="57"/>
    </row>
    <row r="14" spans="2:25" ht="15" customHeight="1" x14ac:dyDescent="0.2">
      <c r="B14" s="55"/>
      <c r="C14" s="9">
        <v>2010</v>
      </c>
      <c r="D14" s="9">
        <v>158</v>
      </c>
      <c r="E14" s="9">
        <v>114</v>
      </c>
      <c r="F14" s="10">
        <f>+(E14/D14)*100</f>
        <v>72.151898734177209</v>
      </c>
      <c r="G14" s="10">
        <v>147</v>
      </c>
      <c r="H14" s="10">
        <f>+(G14/D14)*100</f>
        <v>93.037974683544306</v>
      </c>
      <c r="I14" s="57"/>
    </row>
    <row r="15" spans="2:25" ht="15" customHeight="1" x14ac:dyDescent="0.2">
      <c r="B15" s="55"/>
      <c r="C15" s="9">
        <v>2011</v>
      </c>
      <c r="D15" s="9">
        <v>176</v>
      </c>
      <c r="E15" s="9">
        <v>108</v>
      </c>
      <c r="F15" s="10">
        <f>+(E15/D15)*100</f>
        <v>61.363636363636367</v>
      </c>
      <c r="G15" s="10">
        <v>167</v>
      </c>
      <c r="H15" s="10">
        <f>+(G15/D15)*100</f>
        <v>94.88636363636364</v>
      </c>
      <c r="I15" s="57"/>
    </row>
    <row r="16" spans="2:25" ht="15" customHeight="1" x14ac:dyDescent="0.2">
      <c r="B16" s="55"/>
      <c r="C16" s="9">
        <v>2012</v>
      </c>
      <c r="D16" s="9">
        <v>137</v>
      </c>
      <c r="E16" s="9">
        <v>107</v>
      </c>
      <c r="F16" s="10">
        <f>+(E16/D16)*100</f>
        <v>78.102189781021906</v>
      </c>
      <c r="G16" s="10">
        <v>131</v>
      </c>
      <c r="H16" s="10">
        <f>+(G16/D16)*100</f>
        <v>95.620437956204384</v>
      </c>
      <c r="I16" s="57"/>
    </row>
    <row r="17" spans="2:9" ht="15" customHeight="1" x14ac:dyDescent="0.2">
      <c r="B17" s="55"/>
      <c r="C17" s="9">
        <v>2013</v>
      </c>
      <c r="D17" s="9">
        <v>133</v>
      </c>
      <c r="E17" s="9">
        <v>77</v>
      </c>
      <c r="F17" s="10">
        <f>+(E17/D17)*100</f>
        <v>57.894736842105267</v>
      </c>
      <c r="G17" s="10">
        <v>123</v>
      </c>
      <c r="H17" s="10">
        <f>+(G17/D17)*100</f>
        <v>92.481203007518801</v>
      </c>
      <c r="I17" s="63"/>
    </row>
    <row r="18" spans="2:9" ht="30" customHeight="1" x14ac:dyDescent="0.2">
      <c r="B18" s="55"/>
      <c r="C18" s="104" t="s">
        <v>517</v>
      </c>
      <c r="D18" s="104"/>
      <c r="E18" s="104"/>
      <c r="F18" s="104"/>
      <c r="G18" s="104"/>
      <c r="H18" s="104"/>
      <c r="I18" s="57"/>
    </row>
    <row r="19" spans="2:9" ht="15" customHeight="1" x14ac:dyDescent="0.2">
      <c r="B19" s="55"/>
      <c r="C19" s="9"/>
      <c r="D19" s="9"/>
      <c r="E19" s="9"/>
      <c r="F19" s="10"/>
      <c r="G19" s="9"/>
      <c r="H19" s="10"/>
      <c r="I19" s="57"/>
    </row>
    <row r="20" spans="2:9" ht="15" customHeight="1" x14ac:dyDescent="0.2">
      <c r="B20" s="55"/>
      <c r="C20" s="84" t="s">
        <v>524</v>
      </c>
      <c r="D20" s="84"/>
      <c r="E20" s="84"/>
      <c r="F20" s="84"/>
      <c r="G20" s="84"/>
      <c r="H20" s="84"/>
      <c r="I20" s="57"/>
    </row>
    <row r="21" spans="2:9" ht="15" customHeight="1" x14ac:dyDescent="0.2">
      <c r="B21" s="60"/>
      <c r="C21" s="11"/>
      <c r="D21" s="61"/>
      <c r="E21" s="61"/>
      <c r="F21" s="61"/>
      <c r="G21" s="61"/>
      <c r="H21" s="61"/>
      <c r="I21" s="62"/>
    </row>
    <row r="22" spans="2:9" ht="15" customHeight="1" x14ac:dyDescent="0.2"/>
    <row r="23" spans="2:9" ht="15" customHeight="1" x14ac:dyDescent="0.2"/>
  </sheetData>
  <mergeCells count="11">
    <mergeCell ref="B2:I3"/>
    <mergeCell ref="C18:H18"/>
    <mergeCell ref="C20:H20"/>
    <mergeCell ref="C6:H6"/>
    <mergeCell ref="C9:C12"/>
    <mergeCell ref="D9:D12"/>
    <mergeCell ref="E9:H9"/>
    <mergeCell ref="E10:F10"/>
    <mergeCell ref="G10:H10"/>
    <mergeCell ref="E11:F11"/>
    <mergeCell ref="G11:H11"/>
  </mergeCells>
  <phoneticPr fontId="1" type="noConversion"/>
  <pageMargins left="0.7" right="0.7" top="0.75" bottom="0.75" header="0.3" footer="0.3"/>
  <pageSetup scale="6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Nitrogenos totales</vt:lpstr>
      <vt:lpstr>Interpretación 1</vt:lpstr>
      <vt:lpstr>Interpretación 2</vt:lpstr>
      <vt:lpstr>'Interpretación 1'!Área_de_impresión</vt:lpstr>
      <vt:lpstr>'Interpretación 2'!Área_de_impresión</vt:lpstr>
      <vt:lpstr>'Nitrogenos totales'!Área_de_impresión</vt:lpstr>
    </vt:vector>
  </TitlesOfParts>
  <Company>igac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igac</dc:creator>
  <cp:lastModifiedBy>USUARIO</cp:lastModifiedBy>
  <cp:lastPrinted>2008-11-17T23:11:21Z</cp:lastPrinted>
  <dcterms:created xsi:type="dcterms:W3CDTF">2008-11-14T09:44:09Z</dcterms:created>
  <dcterms:modified xsi:type="dcterms:W3CDTF">2014-11-28T15:30:54Z</dcterms:modified>
</cp:coreProperties>
</file>